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4940" windowHeight="852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externalReferences>
    <externalReference r:id="rId35"/>
  </externalReferences>
  <definedNames>
    <definedName name="_xlnm.Print_Area" localSheetId="0">'List of tables'!$A$1:$P$41</definedName>
    <definedName name="_xlnm.Print_Area" localSheetId="1">'Table 1'!$C$2:$T$52</definedName>
    <definedName name="_xlnm.Print_Area" localSheetId="18">'Table 10'!$C$2:$T$51</definedName>
    <definedName name="_xlnm.Print_Area" localSheetId="19">'Table 11'!$C$2:$T$50</definedName>
    <definedName name="_xlnm.Print_Area" localSheetId="20">'Table 11a'!$C$2:$T$51</definedName>
    <definedName name="_xlnm.Print_Area" localSheetId="21">'Table 11b'!$C$2:$T$27</definedName>
    <definedName name="_xlnm.Print_Area" localSheetId="22">'Table 12'!$C$2:$T$53</definedName>
    <definedName name="_xlnm.Print_Area" localSheetId="23">'Table 12a'!$C$2:$T$47</definedName>
    <definedName name="_xlnm.Print_Area" localSheetId="24">'Table 12b'!$C$2:$T$45</definedName>
    <definedName name="_xlnm.Print_Area" localSheetId="25">'Table 12c'!$C$2:$T$51</definedName>
    <definedName name="_xlnm.Print_Area" localSheetId="26">'Table 13'!$C$2:$T$58</definedName>
    <definedName name="_xlnm.Print_Area" localSheetId="27">'Table 14'!$C$2:$T$55</definedName>
    <definedName name="_xlnm.Print_Area" localSheetId="28">'Table 15'!$C$2:$T$53</definedName>
    <definedName name="_xlnm.Print_Area" localSheetId="29">'Table 16'!$C$2:$R$39</definedName>
    <definedName name="_xlnm.Print_Area" localSheetId="30">'Table 17'!$C$2:$R$43</definedName>
    <definedName name="_xlnm.Print_Area" localSheetId="31">'Table 18'!$C$2:$R$45</definedName>
    <definedName name="_xlnm.Print_Area" localSheetId="2">'Table 2'!$C$2:$T$51</definedName>
    <definedName name="_xlnm.Print_Area" localSheetId="3">'Table 2a'!$C$2:$T$51</definedName>
    <definedName name="_xlnm.Print_Area" localSheetId="4">'Table 2b'!$C$2:$T$48</definedName>
    <definedName name="_xlnm.Print_Area" localSheetId="5">'Table 3'!$C$2:$T$51</definedName>
    <definedName name="_xlnm.Print_Area" localSheetId="6">'Table 4'!$C$2:$T$51</definedName>
    <definedName name="_xlnm.Print_Area" localSheetId="7">'Table 5'!$C$2:$T$50</definedName>
    <definedName name="_xlnm.Print_Area" localSheetId="8">'Table 5a'!$C$2:$T$49</definedName>
    <definedName name="_xlnm.Print_Area" localSheetId="9">'Table 6'!$C$2:$T$51</definedName>
    <definedName name="_xlnm.Print_Area" localSheetId="10">'Table 6a'!$C$2:$T$50</definedName>
    <definedName name="_xlnm.Print_Area" localSheetId="11">'Table 6b'!$C$2:$T$51</definedName>
    <definedName name="_xlnm.Print_Area" localSheetId="12">'Table 6c'!$C$2:$T$50</definedName>
    <definedName name="_xlnm.Print_Area" localSheetId="13">'Table 7'!$C$2:$T$46</definedName>
    <definedName name="_xlnm.Print_Area" localSheetId="14">'Table 8'!$C$2:$T$52</definedName>
    <definedName name="_xlnm.Print_Area" localSheetId="15">'Table 9'!$C$2:$Z$57</definedName>
    <definedName name="_xlnm.Print_Area" localSheetId="16">'Table 9a'!$C$2:$Z$57</definedName>
    <definedName name="_xlnm.Print_Area" localSheetId="17">'Table 9b'!$C$2:$Z$57</definedName>
    <definedName name="Region" localSheetId="0">#REF!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<sst xmlns="http://schemas.openxmlformats.org/spreadsheetml/2006/main" count="3246" uniqueCount="416">
  <si>
    <t>Country</t>
  </si>
  <si>
    <t>Canada</t>
  </si>
  <si>
    <t>France</t>
  </si>
  <si>
    <t>Kazakhstan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</si>
  <si>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</si>
  <si>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</si>
  <si>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</si>
  <si>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</si>
  <si>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</si>
  <si>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</si>
  <si>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</si>
  <si>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</si>
  <si>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</si>
  <si>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</si>
  <si>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</si>
  <si>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</si>
  <si>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</si>
  <si>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</si>
  <si>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</si>
  <si>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</si>
  <si>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</si>
  <si>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</si>
  <si>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</si>
  <si>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</si>
  <si>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</si>
  <si>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</si>
  <si>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</si>
  <si>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</si>
  <si>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</si>
  <si>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</si>
  <si>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</si>
  <si>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</si>
  <si>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</si>
  <si>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</si>
  <si>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</si>
  <si>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</si>
  <si>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</si>
  <si>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</si>
  <si>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République tchèque</t>
  </si>
  <si>
    <t>Royaume-Uni</t>
  </si>
  <si>
    <t>Bélarus</t>
  </si>
  <si>
    <t>Géorgie</t>
  </si>
  <si>
    <t>Russie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</si>
  <si>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</si>
  <si>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</si>
  <si>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</si>
  <si>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</si>
  <si>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</si>
  <si>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</si>
  <si>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</si>
  <si>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</si>
  <si>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</si>
  <si>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</si>
  <si>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</si>
  <si>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</si>
  <si>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</si>
  <si>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</si>
  <si>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</si>
  <si>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</si>
  <si>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</si>
  <si>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</si>
  <si>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</si>
  <si>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</si>
  <si>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</si>
  <si>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</si>
  <si>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</si>
  <si>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</si>
  <si>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</si>
  <si>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</si>
  <si>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</si>
  <si>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</si>
  <si>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</si>
  <si>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</si>
  <si>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</si>
  <si>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</si>
  <si>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</si>
  <si>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</si>
  <si>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</si>
  <si>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</si>
  <si>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</si>
  <si>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Georgia</t>
  </si>
  <si>
    <t xml:space="preserve"> Kazakhstan</t>
  </si>
  <si>
    <t xml:space="preserve"> Russia</t>
  </si>
  <si>
    <t xml:space="preserve"> Ukraine</t>
  </si>
  <si>
    <t xml:space="preserve"> Canada</t>
  </si>
  <si>
    <t xml:space="preserve"> United States</t>
  </si>
  <si>
    <t>Total Amérique du Nord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</si>
  <si>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</si>
  <si>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</si>
  <si>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</si>
  <si>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</si>
  <si>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</si>
  <si>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</si>
  <si>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</si>
  <si>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</si>
  <si>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</si>
  <si>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</si>
  <si>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</si>
  <si>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</si>
  <si>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</si>
  <si>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</si>
  <si>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</si>
  <si>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</si>
  <si>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</si>
  <si>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</si>
  <si>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</si>
  <si>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</si>
  <si>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</si>
  <si>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</si>
  <si>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</si>
  <si>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</si>
  <si>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</si>
  <si>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</si>
  <si>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</si>
  <si>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</si>
  <si>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</si>
  <si>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</si>
  <si>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</si>
  <si>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</si>
  <si>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</si>
  <si>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</si>
  <si>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</si>
  <si>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</si>
  <si>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</si>
  <si>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</si>
  <si>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</si>
  <si>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</si>
  <si>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</si>
  <si>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</si>
  <si>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</si>
  <si>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</si>
  <si>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</si>
  <si>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</si>
  <si>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</si>
  <si>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</si>
  <si>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</si>
  <si>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</si>
  <si>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</si>
  <si>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</si>
  <si>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</si>
  <si>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</si>
  <si>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</si>
  <si>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</si>
  <si>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</si>
  <si>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</si>
  <si>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</si>
  <si>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</si>
  <si>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</si>
  <si>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</si>
  <si>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</si>
  <si>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</si>
  <si>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</si>
  <si>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</si>
  <si>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</si>
  <si>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</si>
  <si>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</si>
  <si>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</si>
  <si>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</si>
  <si>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</si>
  <si>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</si>
  <si>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</si>
  <si>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</si>
  <si>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</si>
  <si>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</si>
  <si>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</si>
  <si>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</si>
  <si>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</si>
  <si>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</si>
  <si>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</si>
  <si>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</si>
  <si>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</si>
  <si>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</si>
  <si>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</si>
  <si>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</si>
  <si>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</si>
  <si>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</si>
  <si>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</si>
  <si>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</si>
  <si>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</si>
  <si>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</si>
  <si>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</si>
  <si>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</si>
  <si>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</si>
  <si>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</si>
  <si>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</si>
  <si>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</si>
  <si>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</si>
  <si>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</si>
  <si>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</si>
  <si>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</si>
  <si>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</si>
  <si>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</si>
  <si>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</si>
  <si>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</si>
  <si>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</si>
  <si>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</si>
  <si>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</si>
  <si>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</si>
  <si>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</si>
  <si>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</si>
  <si>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</si>
  <si>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</si>
  <si>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</si>
  <si>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</si>
  <si>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</si>
  <si>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</si>
  <si>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</si>
  <si>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</si>
  <si>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</si>
  <si>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</si>
  <si>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</si>
  <si>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</si>
  <si>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</si>
  <si>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</si>
  <si>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</si>
  <si>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</si>
  <si>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</si>
  <si>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</si>
  <si>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</si>
  <si>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</si>
  <si>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</si>
  <si>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</si>
  <si>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</si>
  <si>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</si>
  <si>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</si>
  <si>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</si>
  <si>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</si>
  <si>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</si>
  <si>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</si>
  <si>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</si>
  <si>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</si>
  <si>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</si>
  <si>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</si>
  <si>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</si>
  <si>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</si>
  <si>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</si>
  <si>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</si>
  <si>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</si>
  <si>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</si>
  <si>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</si>
  <si>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</si>
  <si>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</si>
  <si>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</si>
  <si>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</si>
  <si>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</si>
  <si>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</si>
  <si>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</si>
  <si>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</si>
  <si>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</si>
  <si>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</si>
  <si>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</si>
  <si>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</si>
  <si>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</si>
  <si>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</si>
  <si>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</si>
  <si>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</si>
  <si>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</si>
  <si>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</si>
  <si>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</si>
  <si>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</si>
  <si>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</si>
  <si>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</si>
  <si>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</si>
  <si>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</si>
  <si>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</si>
  <si>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</si>
  <si>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</si>
  <si>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</si>
  <si>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</si>
  <si>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</si>
  <si>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</si>
  <si>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</si>
  <si>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</si>
  <si>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</si>
  <si>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</si>
  <si>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</si>
  <si>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</si>
  <si>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</si>
  <si>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</si>
  <si>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</si>
  <si>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</si>
  <si>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</si>
  <si>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</si>
  <si>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</si>
  <si>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</si>
  <si>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</si>
  <si>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</si>
  <si>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</si>
  <si>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</si>
  <si>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</si>
  <si>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</si>
  <si>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</si>
  <si>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</si>
  <si>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</si>
  <si>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</si>
  <si>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</si>
  <si>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</si>
  <si>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</si>
  <si>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</si>
  <si>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</si>
  <si>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</si>
  <si>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</si>
  <si>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</si>
  <si>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</si>
  <si>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</si>
  <si>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</si>
  <si>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</si>
  <si>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</si>
  <si>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</si>
  <si>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</si>
  <si>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</si>
  <si>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</si>
  <si>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</si>
  <si>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</si>
  <si>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</si>
  <si>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</si>
  <si>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</si>
  <si>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</si>
  <si>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</si>
  <si>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</si>
  <si>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</si>
  <si>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</si>
  <si>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</si>
  <si>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</si>
  <si>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</si>
  <si>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</si>
  <si>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</si>
  <si>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</si>
  <si>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</si>
  <si>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</si>
  <si>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</si>
  <si>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</si>
  <si>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</si>
  <si>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</si>
  <si>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</si>
  <si>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</si>
  <si>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</si>
  <si>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</si>
  <si>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</si>
  <si>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</si>
  <si>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</si>
  <si>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</si>
  <si>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</si>
  <si>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</si>
  <si>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</si>
  <si>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</si>
  <si>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</si>
  <si>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</si>
  <si>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</si>
  <si>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</si>
  <si>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</si>
  <si>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</si>
  <si>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</si>
  <si>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</si>
  <si>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d </t>
    </r>
    <r>
      <rPr>
        <sz val="10"/>
        <rFont val="Arial"/>
        <family val="0"/>
      </rPr>
      <t>Excluding OSB from 2012</t>
    </r>
  </si>
  <si>
    <r>
      <t xml:space="preserve">d </t>
    </r>
    <r>
      <rPr>
        <sz val="10"/>
        <rFont val="Arial"/>
        <family val="0"/>
      </rPr>
      <t>Non compris OSB depuis 2012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</si>
  <si>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</si>
  <si>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</si>
  <si>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</si>
  <si>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</si>
  <si>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</si>
  <si>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</si>
  <si>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</si>
  <si>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</si>
  <si>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</si>
  <si>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</si>
  <si>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</si>
  <si>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</si>
  <si>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</si>
  <si>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</si>
  <si>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</si>
  <si>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</si>
  <si>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</si>
  <si>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</si>
  <si>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</si>
  <si>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</si>
  <si>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</si>
  <si>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</si>
  <si>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</si>
  <si>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</si>
  <si>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</si>
  <si>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</si>
  <si>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</si>
  <si>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secretariat.</t>
  </si>
  <si>
    <t>United Kingdom production figures for OSB are not published.</t>
  </si>
  <si>
    <t xml:space="preserve">Polish removals data do not include trees outside the forest. Polish trade data exclude non-reporters (estimated at 1-3% of total). </t>
  </si>
  <si>
    <t xml:space="preserve">For tables 1-12c, data in italics are secretariat estimates or repeated data. All other data are from national sources and are of course estimates for the current and future year. </t>
  </si>
  <si>
    <t>Countries with nil, missing or confidential data for all years on a table are not shown.</t>
  </si>
  <si>
    <t>Table 13 - Europe: Summary table of market forecasts for 2014 and 2015</t>
  </si>
  <si>
    <t>Table 14 - North America: Summary table of market forecasts for 2014 and 2015</t>
  </si>
  <si>
    <t>Table 15 - Russian Federation: Summary table of market forecasts for 2014 and 2015</t>
  </si>
  <si>
    <t>Table 16 - Europe:  Trade in forest products by main product groups, 1979-81 and 1999-2001 (average) and 2009 to 2013</t>
  </si>
  <si>
    <t>Table 17 - Europe:  Apparent consumption of selected forest products, 1979-81 and 1999-2001 (average), 2009 to 2013, and forecasts for 2014 and 2015</t>
  </si>
  <si>
    <t>Table 18 - United States:  Apparent consumption and imports of selected forest products, 1979-81 and 1999-2001 (average), 2009 to 2013, and forecasts for 2014 and 2015</t>
  </si>
  <si>
    <t>Source:  UNECE Committee on Forests and the Forest Industry , November 2014, http://www.unece.org/forests/fpm/timbercommittee.html</t>
  </si>
  <si>
    <t xml:space="preserve">Tables 5, </t>
  </si>
  <si>
    <t xml:space="preserve"> – Other board</t>
  </si>
  <si>
    <t xml:space="preserve"> – Autres panneaux</t>
  </si>
  <si>
    <t>2012/2013</t>
  </si>
  <si>
    <t/>
  </si>
  <si>
    <t>G:\Timber\Statistics (AM)\Timber Committee\TCQ2014\Masterfiles\[TF2014_final_tables_ValuesOnly.xls]Table 12c</t>
  </si>
  <si>
    <t>printed on 8/12</t>
  </si>
  <si>
    <t>G:\Timber\Statistics (AM)\Timber Committee\TCQ2014\Masterfiles\[TF2014_final_tables_ValuesOnly.xls]Table 1</t>
  </si>
  <si>
    <t>Europe: Summary table of market forecasts for 2014 and 2015</t>
  </si>
  <si>
    <t>Europe: Tableau récapitulatif des prévisions du marché pour 2014 et 2015</t>
  </si>
  <si>
    <t>Russian Federation: Summary table of market forecasts for 2014 and 2015</t>
  </si>
  <si>
    <t>Fédération de Russie: Tableau récapitulatif des prévisions du marché pour 2014 et 2015</t>
  </si>
  <si>
    <t>G:\Timber\Statistics (AM)\Timber Committee\TCQ2014\[tb-76-6.xls]Table 9</t>
  </si>
  <si>
    <t>North America: Summary table of market forecasts for 2014 and 2015</t>
  </si>
  <si>
    <t>Amérique du Nord: Tableau récapitulatif des prévisions du marché pour 2014 et 2015</t>
  </si>
  <si>
    <t>Europe:  Trade in forest products by main product groups, 1979-81 and 1999-2001 (averages) and 2009 to 2013</t>
  </si>
  <si>
    <t>Europe: Commerce  des produits forestiers, par principaux groupes d'assortiments, en 1979-81 et 1999-2001 (moyennes) et de 2009 à 2013</t>
  </si>
  <si>
    <t>Europe:  Apparent consumption of selected forest products, 1979-81 and 1999-2001 (averages), 2009 to 2013, and forecasts for 2014 and 2015</t>
  </si>
  <si>
    <t>Europe: Consommation apparente de certains produits forestiers, en 1979-81 et 1999-2001 (moyennes), de 2009 à 2013 et prévisions pour 2014 et 2015</t>
  </si>
  <si>
    <t>United States:  Apparent consumption and imports of selected forest products, 1979-81 and 1999-2001 (averages), 2009 to 2013, and forecasts for 2014 and 2015</t>
  </si>
  <si>
    <t>Etats-Unis: Consommation apparente et importations de certains produits forestiers, en 1979-81 et 1999-2001 (moyennes), de 2009 à 2013 et prévisions pour 2014 et 2015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</si>
</sst>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#,##0_);\(&quot;Fr.&quot;#,##0\)"/>
    <numFmt numFmtId="179" formatCode="&quot;Fr.&quot;#,##0_);[Red]\(&quot;Fr.&quot;#,##0\)"/>
    <numFmt numFmtId="180" formatCode="&quot;Fr.&quot;#,##0.00_);\(&quot;Fr.&quot;#,##0.00\)"/>
    <numFmt numFmtId="181" formatCode="&quot;Fr.&quot;#,##0.00_);[Red]\(&quot;Fr.&quot;#,##0.00\)"/>
    <numFmt numFmtId="182" formatCode="_(&quot;Fr.&quot;* #,##0_);_(&quot;Fr.&quot;* \(#,##0\);_(&quot;Fr.&quot;* &quot;-&quot;_);_(@_)"/>
    <numFmt numFmtId="183" formatCode="_(&quot;Fr.&quot;* #,##0.00_);_(&quot;Fr.&quot;* \(#,##0.00\);_(&quot;Fr.&quot;* &quot;-&quot;??_);_(@_)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\ @"/>
    <numFmt numFmtId="193" formatCode="#,###_ "/>
    <numFmt numFmtId="194" formatCode="#,##0_ "/>
    <numFmt numFmtId="195" formatCode="0.0%"/>
    <numFmt numFmtId="196" formatCode="#,##0.00_ "/>
    <numFmt numFmtId="197" formatCode="#,##0.00__"/>
    <numFmt numFmtId="198" formatCode="0.0%__"/>
    <numFmt numFmtId="199" formatCode="#,##0.0__"/>
    <numFmt numFmtId="200" formatCode="@__"/>
    <numFmt numFmtId="201" formatCode="@\ "/>
    <numFmt numFmtId="202" formatCode="#,##0.0"/>
    <numFmt numFmtId="203" formatCode="0.00000"/>
    <numFmt numFmtId="204" formatCode="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13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94" fontId="0" fillId="0" borderId="24" xfId="0" applyNumberFormat="1" applyBorder="1" applyAlignment="1">
      <alignment/>
    </xf>
    <xf numFmtId="194" fontId="0" fillId="0" borderId="25" xfId="0" applyNumberFormat="1" applyBorder="1" applyAlignment="1">
      <alignment/>
    </xf>
    <xf numFmtId="194" fontId="0" fillId="0" borderId="26" xfId="0" applyNumberFormat="1" applyBorder="1" applyAlignment="1">
      <alignment/>
    </xf>
    <xf numFmtId="194" fontId="0" fillId="0" borderId="27" xfId="0" applyNumberFormat="1" applyBorder="1" applyAlignment="1">
      <alignment/>
    </xf>
    <xf numFmtId="194" fontId="0" fillId="0" borderId="28" xfId="0" applyNumberFormat="1" applyBorder="1" applyAlignment="1">
      <alignment/>
    </xf>
    <xf numFmtId="194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2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2" fontId="5" fillId="0" borderId="10" xfId="0" applyNumberFormat="1" applyFont="1" applyBorder="1" applyAlignment="1">
      <alignment/>
    </xf>
    <xf numFmtId="194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194" fontId="5" fillId="0" borderId="17" xfId="0" applyNumberFormat="1" applyFont="1" applyBorder="1" applyAlignment="1">
      <alignment/>
    </xf>
    <xf numFmtId="192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94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2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197" fontId="0" fillId="0" borderId="26" xfId="0" applyNumberFormat="1" applyBorder="1" applyAlignment="1">
      <alignment/>
    </xf>
    <xf numFmtId="197" fontId="0" fillId="0" borderId="27" xfId="0" applyNumberFormat="1" applyBorder="1" applyAlignment="1">
      <alignment/>
    </xf>
    <xf numFmtId="197" fontId="0" fillId="0" borderId="13" xfId="0" applyNumberFormat="1" applyBorder="1" applyAlignment="1">
      <alignment/>
    </xf>
    <xf numFmtId="197" fontId="0" fillId="0" borderId="27" xfId="0" applyNumberFormat="1" applyFont="1" applyBorder="1" applyAlignment="1">
      <alignment/>
    </xf>
    <xf numFmtId="197" fontId="0" fillId="0" borderId="13" xfId="0" applyNumberFormat="1" applyFont="1" applyBorder="1" applyAlignment="1">
      <alignment/>
    </xf>
    <xf numFmtId="194" fontId="5" fillId="0" borderId="41" xfId="0" applyNumberFormat="1" applyFont="1" applyBorder="1" applyAlignment="1">
      <alignment/>
    </xf>
    <xf numFmtId="194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2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196" fontId="0" fillId="0" borderId="24" xfId="0" applyNumberFormat="1" applyFont="1" applyBorder="1" applyAlignment="1">
      <alignment/>
    </xf>
    <xf numFmtId="196" fontId="0" fillId="0" borderId="25" xfId="0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0" fillId="0" borderId="26" xfId="0" applyNumberFormat="1" applyFont="1" applyFill="1" applyBorder="1" applyAlignment="1">
      <alignment/>
    </xf>
    <xf numFmtId="196" fontId="0" fillId="0" borderId="27" xfId="0" applyNumberFormat="1" applyFont="1" applyFill="1" applyBorder="1" applyAlignment="1">
      <alignment/>
    </xf>
    <xf numFmtId="196" fontId="0" fillId="0" borderId="13" xfId="0" applyNumberFormat="1" applyFont="1" applyFill="1" applyBorder="1" applyAlignment="1">
      <alignment/>
    </xf>
    <xf numFmtId="196" fontId="0" fillId="0" borderId="28" xfId="0" applyNumberFormat="1" applyFont="1" applyFill="1" applyBorder="1" applyAlignment="1">
      <alignment/>
    </xf>
    <xf numFmtId="196" fontId="0" fillId="0" borderId="29" xfId="0" applyNumberFormat="1" applyFont="1" applyFill="1" applyBorder="1" applyAlignment="1">
      <alignment/>
    </xf>
    <xf numFmtId="196" fontId="0" fillId="0" borderId="17" xfId="0" applyNumberFormat="1" applyFont="1" applyFill="1" applyBorder="1" applyAlignment="1">
      <alignment/>
    </xf>
    <xf numFmtId="196" fontId="0" fillId="0" borderId="28" xfId="0" applyNumberFormat="1" applyFont="1" applyBorder="1" applyAlignment="1">
      <alignment/>
    </xf>
    <xf numFmtId="196" fontId="0" fillId="0" borderId="29" xfId="0" applyNumberFormat="1" applyFont="1" applyBorder="1" applyAlignment="1">
      <alignment/>
    </xf>
    <xf numFmtId="196" fontId="0" fillId="0" borderId="17" xfId="0" applyNumberFormat="1" applyFont="1" applyBorder="1" applyAlignment="1">
      <alignment/>
    </xf>
    <xf numFmtId="196" fontId="7" fillId="32" borderId="28" xfId="0" applyNumberFormat="1" applyFont="1" applyFill="1" applyBorder="1" applyAlignment="1">
      <alignment/>
    </xf>
    <xf numFmtId="196" fontId="7" fillId="32" borderId="29" xfId="0" applyNumberFormat="1" applyFont="1" applyFill="1" applyBorder="1" applyAlignment="1">
      <alignment/>
    </xf>
    <xf numFmtId="196" fontId="7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2" fontId="0" fillId="0" borderId="15" xfId="0" applyNumberFormat="1" applyFont="1" applyBorder="1" applyAlignment="1">
      <alignment/>
    </xf>
    <xf numFmtId="197" fontId="0" fillId="0" borderId="29" xfId="0" applyNumberFormat="1" applyFont="1" applyBorder="1" applyAlignment="1">
      <alignment/>
    </xf>
    <xf numFmtId="197" fontId="0" fillId="0" borderId="17" xfId="0" applyNumberFormat="1" applyFont="1" applyBorder="1" applyAlignment="1">
      <alignment/>
    </xf>
    <xf numFmtId="196" fontId="0" fillId="0" borderId="26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6" fontId="0" fillId="0" borderId="13" xfId="0" applyNumberFormat="1" applyFont="1" applyFill="1" applyBorder="1" applyAlignment="1">
      <alignment horizontal="right"/>
    </xf>
    <xf numFmtId="196" fontId="0" fillId="0" borderId="28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96" fontId="0" fillId="0" borderId="17" xfId="0" applyNumberFormat="1" applyFont="1" applyFill="1" applyBorder="1" applyAlignment="1">
      <alignment horizontal="right"/>
    </xf>
    <xf numFmtId="196" fontId="0" fillId="0" borderId="26" xfId="0" applyNumberFormat="1" applyFont="1" applyBorder="1" applyAlignment="1">
      <alignment horizontal="right"/>
    </xf>
    <xf numFmtId="196" fontId="0" fillId="0" borderId="27" xfId="0" applyNumberFormat="1" applyFont="1" applyBorder="1" applyAlignment="1">
      <alignment horizontal="right"/>
    </xf>
    <xf numFmtId="196" fontId="0" fillId="0" borderId="13" xfId="0" applyNumberFormat="1" applyFont="1" applyBorder="1" applyAlignment="1">
      <alignment horizontal="right"/>
    </xf>
    <xf numFmtId="196" fontId="0" fillId="0" borderId="28" xfId="0" applyNumberFormat="1" applyFont="1" applyBorder="1" applyAlignment="1">
      <alignment horizontal="right"/>
    </xf>
    <xf numFmtId="196" fontId="0" fillId="0" borderId="29" xfId="0" applyNumberFormat="1" applyFont="1" applyBorder="1" applyAlignment="1">
      <alignment horizontal="right"/>
    </xf>
    <xf numFmtId="196" fontId="0" fillId="0" borderId="17" xfId="0" applyNumberFormat="1" applyFont="1" applyBorder="1" applyAlignment="1">
      <alignment horizontal="right"/>
    </xf>
    <xf numFmtId="197" fontId="0" fillId="0" borderId="14" xfId="0" applyNumberFormat="1" applyFont="1" applyBorder="1" applyAlignment="1">
      <alignment/>
    </xf>
    <xf numFmtId="198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94" fontId="0" fillId="0" borderId="46" xfId="0" applyNumberFormat="1" applyBorder="1" applyAlignment="1">
      <alignment/>
    </xf>
    <xf numFmtId="194" fontId="0" fillId="0" borderId="47" xfId="0" applyNumberFormat="1" applyBorder="1" applyAlignment="1">
      <alignment/>
    </xf>
    <xf numFmtId="194" fontId="0" fillId="0" borderId="31" xfId="0" applyNumberFormat="1" applyBorder="1" applyAlignment="1">
      <alignment/>
    </xf>
    <xf numFmtId="194" fontId="0" fillId="0" borderId="45" xfId="0" applyNumberFormat="1" applyBorder="1" applyAlignment="1">
      <alignment/>
    </xf>
    <xf numFmtId="194" fontId="0" fillId="0" borderId="48" xfId="0" applyNumberFormat="1" applyBorder="1" applyAlignment="1">
      <alignment/>
    </xf>
    <xf numFmtId="192" fontId="0" fillId="0" borderId="45" xfId="0" applyNumberFormat="1" applyBorder="1" applyAlignment="1">
      <alignment/>
    </xf>
    <xf numFmtId="194" fontId="0" fillId="0" borderId="46" xfId="0" applyNumberForma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97" fontId="0" fillId="0" borderId="29" xfId="0" applyNumberFormat="1" applyBorder="1" applyAlignment="1">
      <alignment/>
    </xf>
    <xf numFmtId="197" fontId="0" fillId="0" borderId="15" xfId="0" applyNumberFormat="1" applyFont="1" applyBorder="1" applyAlignment="1">
      <alignment/>
    </xf>
    <xf numFmtId="198" fontId="0" fillId="0" borderId="39" xfId="0" applyNumberFormat="1" applyFont="1" applyBorder="1" applyAlignment="1">
      <alignment/>
    </xf>
    <xf numFmtId="199" fontId="0" fillId="0" borderId="26" xfId="0" applyNumberFormat="1" applyBorder="1" applyAlignment="1">
      <alignment/>
    </xf>
    <xf numFmtId="199" fontId="0" fillId="0" borderId="29" xfId="0" applyNumberFormat="1" applyBorder="1" applyAlignment="1">
      <alignment/>
    </xf>
    <xf numFmtId="194" fontId="0" fillId="0" borderId="26" xfId="0" applyNumberFormat="1" applyFont="1" applyBorder="1" applyAlignment="1">
      <alignment horizontal="center"/>
    </xf>
    <xf numFmtId="199" fontId="0" fillId="0" borderId="27" xfId="0" applyNumberFormat="1" applyBorder="1" applyAlignment="1">
      <alignment/>
    </xf>
    <xf numFmtId="194" fontId="0" fillId="0" borderId="41" xfId="0" applyNumberFormat="1" applyBorder="1" applyAlignment="1">
      <alignment/>
    </xf>
    <xf numFmtId="199" fontId="0" fillId="0" borderId="13" xfId="0" applyNumberFormat="1" applyBorder="1" applyAlignment="1">
      <alignment/>
    </xf>
    <xf numFmtId="199" fontId="0" fillId="0" borderId="27" xfId="0" applyNumberFormat="1" applyFont="1" applyBorder="1" applyAlignment="1">
      <alignment/>
    </xf>
    <xf numFmtId="199" fontId="0" fillId="0" borderId="13" xfId="0" applyNumberFormat="1" applyFont="1" applyBorder="1" applyAlignment="1">
      <alignment/>
    </xf>
    <xf numFmtId="199" fontId="0" fillId="0" borderId="14" xfId="0" applyNumberFormat="1" applyFont="1" applyBorder="1" applyAlignment="1">
      <alignment/>
    </xf>
    <xf numFmtId="199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194" fontId="0" fillId="0" borderId="50" xfId="0" applyNumberFormat="1" applyBorder="1" applyAlignment="1">
      <alignment horizontal="center" vertical="center"/>
    </xf>
    <xf numFmtId="194" fontId="0" fillId="0" borderId="34" xfId="0" applyNumberFormat="1" applyBorder="1" applyAlignment="1">
      <alignment horizontal="center" vertical="center"/>
    </xf>
    <xf numFmtId="194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194" fontId="0" fillId="0" borderId="28" xfId="0" applyNumberFormat="1" applyBorder="1" applyAlignment="1">
      <alignment horizontal="right"/>
    </xf>
    <xf numFmtId="194" fontId="0" fillId="0" borderId="29" xfId="0" applyNumberFormat="1" applyBorder="1" applyAlignment="1">
      <alignment horizontal="right"/>
    </xf>
    <xf numFmtId="194" fontId="0" fillId="0" borderId="17" xfId="0" applyNumberFormat="1" applyBorder="1" applyAlignment="1">
      <alignment horizontal="right"/>
    </xf>
    <xf numFmtId="194" fontId="1" fillId="0" borderId="51" xfId="0" applyNumberFormat="1" applyFont="1" applyBorder="1" applyAlignment="1">
      <alignment horizontal="right"/>
    </xf>
    <xf numFmtId="194" fontId="1" fillId="0" borderId="52" xfId="0" applyNumberFormat="1" applyFont="1" applyBorder="1" applyAlignment="1">
      <alignment horizontal="right"/>
    </xf>
    <xf numFmtId="194" fontId="1" fillId="0" borderId="19" xfId="0" applyNumberFormat="1" applyFont="1" applyBorder="1" applyAlignment="1">
      <alignment horizontal="right"/>
    </xf>
    <xf numFmtId="194" fontId="7" fillId="32" borderId="10" xfId="0" applyNumberFormat="1" applyFont="1" applyFill="1" applyBorder="1" applyAlignment="1">
      <alignment horizontal="right"/>
    </xf>
    <xf numFmtId="194" fontId="7" fillId="32" borderId="11" xfId="0" applyNumberFormat="1" applyFont="1" applyFill="1" applyBorder="1" applyAlignment="1">
      <alignment horizontal="right"/>
    </xf>
    <xf numFmtId="194" fontId="7" fillId="32" borderId="12" xfId="0" applyNumberFormat="1" applyFont="1" applyFill="1" applyBorder="1" applyAlignment="1">
      <alignment horizontal="right"/>
    </xf>
    <xf numFmtId="194" fontId="7" fillId="32" borderId="14" xfId="0" applyNumberFormat="1" applyFont="1" applyFill="1" applyBorder="1" applyAlignment="1">
      <alignment horizontal="right"/>
    </xf>
    <xf numFmtId="194" fontId="7" fillId="32" borderId="0" xfId="0" applyNumberFormat="1" applyFont="1" applyFill="1" applyBorder="1" applyAlignment="1">
      <alignment horizontal="right"/>
    </xf>
    <xf numFmtId="194" fontId="7" fillId="32" borderId="13" xfId="0" applyNumberFormat="1" applyFont="1" applyFill="1" applyBorder="1" applyAlignment="1">
      <alignment horizontal="right"/>
    </xf>
    <xf numFmtId="194" fontId="7" fillId="32" borderId="15" xfId="0" applyNumberFormat="1" applyFont="1" applyFill="1" applyBorder="1" applyAlignment="1">
      <alignment horizontal="right"/>
    </xf>
    <xf numFmtId="194" fontId="7" fillId="32" borderId="16" xfId="0" applyNumberFormat="1" applyFont="1" applyFill="1" applyBorder="1" applyAlignment="1">
      <alignment horizontal="right"/>
    </xf>
    <xf numFmtId="194" fontId="7" fillId="32" borderId="17" xfId="0" applyNumberFormat="1" applyFont="1" applyFill="1" applyBorder="1" applyAlignment="1">
      <alignment horizontal="right"/>
    </xf>
    <xf numFmtId="194" fontId="8" fillId="32" borderId="20" xfId="0" applyNumberFormat="1" applyFont="1" applyFill="1" applyBorder="1" applyAlignment="1">
      <alignment horizontal="right"/>
    </xf>
    <xf numFmtId="194" fontId="8" fillId="32" borderId="18" xfId="0" applyNumberFormat="1" applyFont="1" applyFill="1" applyBorder="1" applyAlignment="1">
      <alignment horizontal="right"/>
    </xf>
    <xf numFmtId="194" fontId="8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194" fontId="0" fillId="0" borderId="24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right"/>
    </xf>
    <xf numFmtId="194" fontId="0" fillId="0" borderId="12" xfId="0" applyNumberFormat="1" applyFont="1" applyBorder="1" applyAlignment="1">
      <alignment horizontal="right"/>
    </xf>
    <xf numFmtId="194" fontId="0" fillId="0" borderId="26" xfId="0" applyNumberFormat="1" applyFont="1" applyBorder="1" applyAlignment="1">
      <alignment horizontal="right"/>
    </xf>
    <xf numFmtId="194" fontId="0" fillId="0" borderId="27" xfId="0" applyNumberFormat="1" applyFont="1" applyBorder="1" applyAlignment="1">
      <alignment horizontal="right"/>
    </xf>
    <xf numFmtId="194" fontId="0" fillId="0" borderId="13" xfId="0" applyNumberFormat="1" applyFont="1" applyBorder="1" applyAlignment="1">
      <alignment horizontal="right"/>
    </xf>
    <xf numFmtId="194" fontId="0" fillId="0" borderId="28" xfId="0" applyNumberFormat="1" applyFont="1" applyBorder="1" applyAlignment="1">
      <alignment horizontal="right"/>
    </xf>
    <xf numFmtId="194" fontId="0" fillId="0" borderId="29" xfId="0" applyNumberFormat="1" applyFont="1" applyBorder="1" applyAlignment="1">
      <alignment horizontal="right"/>
    </xf>
    <xf numFmtId="194" fontId="0" fillId="0" borderId="17" xfId="0" applyNumberFormat="1" applyFont="1" applyBorder="1" applyAlignment="1">
      <alignment horizontal="right"/>
    </xf>
    <xf numFmtId="194" fontId="0" fillId="0" borderId="12" xfId="0" applyNumberFormat="1" applyFont="1" applyFill="1" applyBorder="1" applyAlignment="1">
      <alignment horizontal="right"/>
    </xf>
    <xf numFmtId="194" fontId="0" fillId="0" borderId="13" xfId="0" applyNumberFormat="1" applyFont="1" applyFill="1" applyBorder="1" applyAlignment="1">
      <alignment horizontal="right"/>
    </xf>
    <xf numFmtId="194" fontId="0" fillId="0" borderId="17" xfId="0" applyNumberFormat="1" applyFont="1" applyFill="1" applyBorder="1" applyAlignment="1">
      <alignment horizontal="right"/>
    </xf>
    <xf numFmtId="194" fontId="1" fillId="0" borderId="19" xfId="0" applyNumberFormat="1" applyFont="1" applyFill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6" fontId="7" fillId="0" borderId="26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/>
    </xf>
    <xf numFmtId="196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196" fontId="0" fillId="0" borderId="10" xfId="0" applyNumberFormat="1" applyFont="1" applyBorder="1" applyAlignment="1">
      <alignment/>
    </xf>
    <xf numFmtId="196" fontId="0" fillId="0" borderId="53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33" xfId="0" applyNumberFormat="1" applyFont="1" applyBorder="1" applyAlignment="1">
      <alignment/>
    </xf>
    <xf numFmtId="196" fontId="0" fillId="0" borderId="15" xfId="0" applyNumberFormat="1" applyFont="1" applyBorder="1" applyAlignment="1">
      <alignment/>
    </xf>
    <xf numFmtId="196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196" fontId="0" fillId="0" borderId="14" xfId="0" applyNumberFormat="1" applyBorder="1" applyAlignment="1">
      <alignment horizontal="center"/>
    </xf>
    <xf numFmtId="196" fontId="0" fillId="0" borderId="53" xfId="0" applyNumberFormat="1" applyBorder="1" applyAlignment="1">
      <alignment horizontal="center"/>
    </xf>
    <xf numFmtId="196" fontId="0" fillId="0" borderId="41" xfId="0" applyNumberFormat="1" applyBorder="1" applyAlignment="1">
      <alignment horizontal="center"/>
    </xf>
    <xf numFmtId="196" fontId="0" fillId="0" borderId="26" xfId="0" applyNumberFormat="1" applyBorder="1" applyAlignment="1">
      <alignment/>
    </xf>
    <xf numFmtId="196" fontId="0" fillId="0" borderId="27" xfId="0" applyNumberFormat="1" applyBorder="1" applyAlignment="1">
      <alignment/>
    </xf>
    <xf numFmtId="196" fontId="0" fillId="0" borderId="13" xfId="0" applyNumberFormat="1" applyBorder="1" applyAlignment="1">
      <alignment/>
    </xf>
    <xf numFmtId="196" fontId="0" fillId="32" borderId="26" xfId="0" applyNumberFormat="1" applyFill="1" applyBorder="1" applyAlignment="1">
      <alignment horizontal="right"/>
    </xf>
    <xf numFmtId="196" fontId="0" fillId="32" borderId="27" xfId="0" applyNumberFormat="1" applyFill="1" applyBorder="1" applyAlignment="1">
      <alignment horizontal="right"/>
    </xf>
    <xf numFmtId="196" fontId="0" fillId="0" borderId="28" xfId="0" applyNumberFormat="1" applyBorder="1" applyAlignment="1">
      <alignment/>
    </xf>
    <xf numFmtId="196" fontId="0" fillId="0" borderId="29" xfId="0" applyNumberFormat="1" applyBorder="1" applyAlignment="1">
      <alignment/>
    </xf>
    <xf numFmtId="196" fontId="0" fillId="0" borderId="17" xfId="0" applyNumberFormat="1" applyBorder="1" applyAlignment="1">
      <alignment/>
    </xf>
    <xf numFmtId="196" fontId="0" fillId="0" borderId="15" xfId="0" applyNumberFormat="1" applyBorder="1" applyAlignment="1">
      <alignment/>
    </xf>
    <xf numFmtId="196" fontId="0" fillId="0" borderId="39" xfId="0" applyNumberFormat="1" applyBorder="1" applyAlignment="1">
      <alignment/>
    </xf>
    <xf numFmtId="199" fontId="0" fillId="0" borderId="26" xfId="0" applyNumberFormat="1" applyFill="1" applyBorder="1" applyAlignment="1">
      <alignment horizontal="right"/>
    </xf>
    <xf numFmtId="199" fontId="0" fillId="0" borderId="27" xfId="0" applyNumberFormat="1" applyFill="1" applyBorder="1" applyAlignment="1">
      <alignment horizontal="right"/>
    </xf>
    <xf numFmtId="199" fontId="0" fillId="32" borderId="26" xfId="0" applyNumberFormat="1" applyFill="1" applyBorder="1" applyAlignment="1">
      <alignment horizontal="right"/>
    </xf>
    <xf numFmtId="199" fontId="0" fillId="32" borderId="27" xfId="0" applyNumberFormat="1" applyFill="1" applyBorder="1" applyAlignment="1">
      <alignment horizontal="right"/>
    </xf>
    <xf numFmtId="196" fontId="0" fillId="0" borderId="33" xfId="0" applyNumberFormat="1" applyBorder="1" applyAlignment="1">
      <alignment horizontal="center"/>
    </xf>
    <xf numFmtId="196" fontId="0" fillId="0" borderId="38" xfId="0" applyNumberFormat="1" applyBorder="1" applyAlignment="1">
      <alignment horizontal="center"/>
    </xf>
    <xf numFmtId="196" fontId="0" fillId="0" borderId="14" xfId="0" applyNumberFormat="1" applyBorder="1" applyAlignment="1">
      <alignment/>
    </xf>
    <xf numFmtId="196" fontId="0" fillId="0" borderId="38" xfId="0" applyNumberFormat="1" applyBorder="1" applyAlignment="1">
      <alignment/>
    </xf>
    <xf numFmtId="196" fontId="0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38" xfId="0" applyNumberFormat="1" applyFont="1" applyBorder="1" applyAlignment="1">
      <alignment/>
    </xf>
    <xf numFmtId="197" fontId="0" fillId="0" borderId="26" xfId="0" applyNumberFormat="1" applyFill="1" applyBorder="1" applyAlignment="1">
      <alignment horizontal="right"/>
    </xf>
    <xf numFmtId="197" fontId="0" fillId="0" borderId="27" xfId="0" applyNumberFormat="1" applyFill="1" applyBorder="1" applyAlignment="1">
      <alignment horizontal="right"/>
    </xf>
    <xf numFmtId="197" fontId="0" fillId="32" borderId="26" xfId="0" applyNumberFormat="1" applyFill="1" applyBorder="1" applyAlignment="1">
      <alignment horizontal="right"/>
    </xf>
    <xf numFmtId="197" fontId="0" fillId="32" borderId="27" xfId="0" applyNumberFormat="1" applyFill="1" applyBorder="1" applyAlignment="1">
      <alignment horizontal="right"/>
    </xf>
    <xf numFmtId="197" fontId="0" fillId="0" borderId="28" xfId="0" applyNumberFormat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39" xfId="0" applyNumberFormat="1" applyBorder="1" applyAlignment="1">
      <alignment/>
    </xf>
    <xf numFmtId="197" fontId="0" fillId="0" borderId="38" xfId="0" applyNumberFormat="1" applyFont="1" applyBorder="1" applyAlignment="1">
      <alignment/>
    </xf>
    <xf numFmtId="194" fontId="0" fillId="0" borderId="24" xfId="0" applyNumberFormat="1" applyFont="1" applyFill="1" applyBorder="1" applyAlignment="1">
      <alignment horizontal="right"/>
    </xf>
    <xf numFmtId="194" fontId="0" fillId="0" borderId="26" xfId="0" applyNumberFormat="1" applyFont="1" applyFill="1" applyBorder="1" applyAlignment="1">
      <alignment horizontal="right"/>
    </xf>
    <xf numFmtId="194" fontId="1" fillId="0" borderId="51" xfId="0" applyNumberFormat="1" applyFont="1" applyFill="1" applyBorder="1" applyAlignment="1">
      <alignment horizontal="right"/>
    </xf>
    <xf numFmtId="194" fontId="0" fillId="0" borderId="28" xfId="0" applyNumberFormat="1" applyFont="1" applyFill="1" applyBorder="1" applyAlignment="1">
      <alignment horizontal="right"/>
    </xf>
    <xf numFmtId="194" fontId="0" fillId="0" borderId="54" xfId="0" applyNumberFormat="1" applyFont="1" applyFill="1" applyBorder="1" applyAlignment="1">
      <alignment horizontal="right"/>
    </xf>
    <xf numFmtId="194" fontId="0" fillId="0" borderId="55" xfId="0" applyNumberFormat="1" applyFont="1" applyFill="1" applyBorder="1" applyAlignment="1">
      <alignment horizontal="right"/>
    </xf>
    <xf numFmtId="194" fontId="1" fillId="0" borderId="56" xfId="0" applyNumberFormat="1" applyFont="1" applyFill="1" applyBorder="1" applyAlignment="1">
      <alignment horizontal="right"/>
    </xf>
    <xf numFmtId="194" fontId="0" fillId="0" borderId="57" xfId="0" applyNumberFormat="1" applyFont="1" applyFill="1" applyBorder="1" applyAlignment="1">
      <alignment horizontal="right"/>
    </xf>
    <xf numFmtId="194" fontId="0" fillId="0" borderId="54" xfId="0" applyNumberFormat="1" applyFont="1" applyBorder="1" applyAlignment="1">
      <alignment horizontal="right"/>
    </xf>
    <xf numFmtId="194" fontId="0" fillId="0" borderId="11" xfId="0" applyNumberFormat="1" applyFont="1" applyBorder="1" applyAlignment="1">
      <alignment horizontal="right"/>
    </xf>
    <xf numFmtId="194" fontId="0" fillId="0" borderId="55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0" fillId="0" borderId="57" xfId="0" applyNumberFormat="1" applyFont="1" applyBorder="1" applyAlignment="1">
      <alignment horizontal="right"/>
    </xf>
    <xf numFmtId="194" fontId="0" fillId="0" borderId="16" xfId="0" applyNumberFormat="1" applyFont="1" applyBorder="1" applyAlignment="1">
      <alignment horizontal="right"/>
    </xf>
    <xf numFmtId="194" fontId="1" fillId="0" borderId="56" xfId="0" applyNumberFormat="1" applyFont="1" applyBorder="1" applyAlignment="1">
      <alignment horizontal="right"/>
    </xf>
    <xf numFmtId="194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94" fontId="0" fillId="0" borderId="49" xfId="0" applyNumberFormat="1" applyBorder="1" applyAlignment="1">
      <alignment horizontal="center" vertical="center" wrapText="1"/>
    </xf>
    <xf numFmtId="194" fontId="0" fillId="0" borderId="50" xfId="0" applyNumberFormat="1" applyBorder="1" applyAlignment="1">
      <alignment horizontal="center" vertical="center" wrapText="1"/>
    </xf>
    <xf numFmtId="194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6" fontId="0" fillId="0" borderId="58" xfId="0" applyNumberFormat="1" applyBorder="1" applyAlignment="1">
      <alignment horizontal="center"/>
    </xf>
    <xf numFmtId="196" fontId="0" fillId="0" borderId="59" xfId="0" applyNumberFormat="1" applyBorder="1" applyAlignment="1">
      <alignment horizontal="center"/>
    </xf>
    <xf numFmtId="196" fontId="0" fillId="0" borderId="6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0" customWidth="1"/>
  </cols>
  <sheetData>
    <row r="1" ht="12.75">
      <c r="A1" s="259" t="s">
        <v>357</v>
      </c>
    </row>
    <row r="2" ht="12.75">
      <c r="A2" s="260" t="s">
        <v>358</v>
      </c>
    </row>
    <row r="3" ht="12.75">
      <c r="A3" s="260" t="s">
        <v>359</v>
      </c>
    </row>
    <row r="4" ht="12.75">
      <c r="A4" s="260" t="s">
        <v>360</v>
      </c>
    </row>
    <row r="5" ht="12.75">
      <c r="A5" s="260" t="s">
        <v>361</v>
      </c>
    </row>
    <row r="6" ht="12.75">
      <c r="A6" s="260" t="s">
        <v>362</v>
      </c>
    </row>
    <row r="7" ht="12.75">
      <c r="A7" s="260" t="s">
        <v>363</v>
      </c>
    </row>
    <row r="8" ht="12.75">
      <c r="A8" s="260" t="s">
        <v>364</v>
      </c>
    </row>
    <row r="9" ht="12.75">
      <c r="A9" s="260" t="s">
        <v>365</v>
      </c>
    </row>
    <row r="10" ht="12.75">
      <c r="A10" s="260" t="s">
        <v>366</v>
      </c>
    </row>
    <row r="11" ht="12.75">
      <c r="A11" s="260" t="s">
        <v>367</v>
      </c>
    </row>
    <row r="12" ht="12.75">
      <c r="A12" s="260" t="s">
        <v>368</v>
      </c>
    </row>
    <row r="13" ht="12.75">
      <c r="A13" s="260" t="s">
        <v>369</v>
      </c>
    </row>
    <row r="14" ht="12.75">
      <c r="A14" s="260" t="s">
        <v>370</v>
      </c>
    </row>
    <row r="15" ht="12.75">
      <c r="A15" s="260" t="s">
        <v>371</v>
      </c>
    </row>
    <row r="16" ht="12.75">
      <c r="A16" s="260" t="s">
        <v>372</v>
      </c>
    </row>
    <row r="17" ht="12.75">
      <c r="A17" s="260" t="s">
        <v>373</v>
      </c>
    </row>
    <row r="18" ht="12.75">
      <c r="A18" s="260" t="s">
        <v>374</v>
      </c>
    </row>
    <row r="19" ht="12.75">
      <c r="A19" s="260" t="s">
        <v>375</v>
      </c>
    </row>
    <row r="20" ht="12.75">
      <c r="A20" s="260" t="s">
        <v>376</v>
      </c>
    </row>
    <row r="21" ht="12.75">
      <c r="A21" s="260" t="s">
        <v>377</v>
      </c>
    </row>
    <row r="22" ht="12.75">
      <c r="A22" s="260" t="s">
        <v>378</v>
      </c>
    </row>
    <row r="23" ht="12.75">
      <c r="A23" s="260" t="s">
        <v>379</v>
      </c>
    </row>
    <row r="24" ht="12.75">
      <c r="A24" s="260" t="s">
        <v>380</v>
      </c>
    </row>
    <row r="25" ht="12.75">
      <c r="A25" s="260" t="s">
        <v>381</v>
      </c>
    </row>
    <row r="26" ht="12.75">
      <c r="A26" s="260" t="s">
        <v>382</v>
      </c>
    </row>
    <row r="27" ht="12.75">
      <c r="A27" s="260" t="s">
        <v>388</v>
      </c>
    </row>
    <row r="28" ht="12.75">
      <c r="A28" s="260" t="s">
        <v>389</v>
      </c>
    </row>
    <row r="29" ht="12.75">
      <c r="A29" s="260" t="s">
        <v>390</v>
      </c>
    </row>
    <row r="30" ht="12.75">
      <c r="A30" s="260" t="s">
        <v>391</v>
      </c>
    </row>
    <row r="31" ht="12.75">
      <c r="A31" s="260" t="s">
        <v>392</v>
      </c>
    </row>
    <row r="32" ht="12.75">
      <c r="A32" s="260" t="s">
        <v>393</v>
      </c>
    </row>
    <row r="34" ht="12.75">
      <c r="A34" s="261" t="s">
        <v>394</v>
      </c>
    </row>
    <row r="36" ht="12.75">
      <c r="A36" s="259" t="s">
        <v>383</v>
      </c>
    </row>
    <row r="37" ht="12.75">
      <c r="A37" s="260" t="s">
        <v>385</v>
      </c>
    </row>
    <row r="38" ht="12.75">
      <c r="A38" s="260" t="s">
        <v>384</v>
      </c>
    </row>
    <row r="39" ht="12.75">
      <c r="A39" s="260" t="s">
        <v>386</v>
      </c>
    </row>
    <row r="40" ht="12.75">
      <c r="A40" s="260" t="s">
        <v>395</v>
      </c>
    </row>
    <row r="41" ht="12.75">
      <c r="A41" s="260" t="s">
        <v>387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52"/>
  <sheetViews>
    <sheetView zoomScale="75" zoomScaleNormal="75" zoomScalePageLayoutView="0" workbookViewId="0" topLeftCell="A8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152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108</v>
      </c>
      <c r="G3" s="265"/>
      <c r="H3" s="265"/>
      <c r="I3" s="265"/>
      <c r="J3" s="265"/>
      <c r="K3" s="265"/>
      <c r="L3" s="265" t="s">
        <v>109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6">IF(SUM(F9:Q9)&lt;1,"Y","")</f>
      </c>
      <c r="B9" s="15"/>
      <c r="C9" s="171" t="s">
        <v>49</v>
      </c>
      <c r="D9" s="172"/>
      <c r="E9" s="173"/>
      <c r="F9" s="181">
        <v>94.89999999999999</v>
      </c>
      <c r="G9" s="182">
        <v>94.89999999999999</v>
      </c>
      <c r="H9" s="183">
        <v>94.89999999999999</v>
      </c>
      <c r="I9" s="181">
        <v>0</v>
      </c>
      <c r="J9" s="182">
        <v>0</v>
      </c>
      <c r="K9" s="183">
        <v>0</v>
      </c>
      <c r="L9" s="181">
        <v>96.1</v>
      </c>
      <c r="M9" s="182">
        <v>96.1</v>
      </c>
      <c r="N9" s="183">
        <v>96.1</v>
      </c>
      <c r="O9" s="181">
        <v>1.2</v>
      </c>
      <c r="P9" s="182">
        <v>1.2</v>
      </c>
      <c r="Q9" s="183">
        <v>1.2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306.9899999999999</v>
      </c>
      <c r="G10" s="185">
        <v>307</v>
      </c>
      <c r="H10" s="186">
        <v>307</v>
      </c>
      <c r="I10" s="184">
        <v>750</v>
      </c>
      <c r="J10" s="185">
        <v>650</v>
      </c>
      <c r="K10" s="186">
        <v>650</v>
      </c>
      <c r="L10" s="184">
        <v>211.36</v>
      </c>
      <c r="M10" s="185">
        <v>256</v>
      </c>
      <c r="N10" s="186">
        <v>256</v>
      </c>
      <c r="O10" s="184">
        <v>654.3700000000001</v>
      </c>
      <c r="P10" s="185">
        <v>599</v>
      </c>
      <c r="Q10" s="186">
        <v>599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308.53000000000003</v>
      </c>
      <c r="G11" s="185">
        <v>308.53000000000003</v>
      </c>
      <c r="H11" s="186">
        <v>308.53000000000003</v>
      </c>
      <c r="I11" s="184">
        <v>309.3</v>
      </c>
      <c r="J11" s="185">
        <v>309.3</v>
      </c>
      <c r="K11" s="186">
        <v>309.3</v>
      </c>
      <c r="L11" s="184">
        <v>21.939999999999998</v>
      </c>
      <c r="M11" s="185">
        <v>21.939999999999998</v>
      </c>
      <c r="N11" s="186">
        <v>21.939999999999998</v>
      </c>
      <c r="O11" s="184">
        <v>22.709999999999997</v>
      </c>
      <c r="P11" s="185">
        <v>22.709999999999997</v>
      </c>
      <c r="Q11" s="186">
        <v>22.709999999999997</v>
      </c>
      <c r="R11" s="72" t="s">
        <v>97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61</v>
      </c>
      <c r="G12" s="185">
        <v>66</v>
      </c>
      <c r="H12" s="186">
        <v>69</v>
      </c>
      <c r="I12" s="184">
        <v>2</v>
      </c>
      <c r="J12" s="185">
        <v>2</v>
      </c>
      <c r="K12" s="186">
        <v>3</v>
      </c>
      <c r="L12" s="184">
        <v>59</v>
      </c>
      <c r="M12" s="185">
        <v>64</v>
      </c>
      <c r="N12" s="186">
        <v>66</v>
      </c>
      <c r="O12" s="184">
        <v>0</v>
      </c>
      <c r="P12" s="185">
        <v>0</v>
      </c>
      <c r="Q12" s="186">
        <v>0</v>
      </c>
      <c r="R12" s="72" t="s">
        <v>16</v>
      </c>
      <c r="S12" s="1"/>
      <c r="T12" s="5"/>
      <c r="AA12">
        <v>3</v>
      </c>
      <c r="AD12">
        <v>3</v>
      </c>
      <c r="AE12">
        <v>2</v>
      </c>
      <c r="AF12">
        <v>2</v>
      </c>
      <c r="AG12">
        <v>3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66.24000000000001</v>
      </c>
      <c r="G13" s="185">
        <v>66.24000000000001</v>
      </c>
      <c r="H13" s="186">
        <v>66.24000000000001</v>
      </c>
      <c r="I13" s="184">
        <v>52</v>
      </c>
      <c r="J13" s="185">
        <v>52</v>
      </c>
      <c r="K13" s="186">
        <v>52</v>
      </c>
      <c r="L13" s="184">
        <v>73</v>
      </c>
      <c r="M13" s="185">
        <v>73</v>
      </c>
      <c r="N13" s="186">
        <v>73</v>
      </c>
      <c r="O13" s="184">
        <v>58.76</v>
      </c>
      <c r="P13" s="185">
        <v>58.76</v>
      </c>
      <c r="Q13" s="186">
        <v>58.76</v>
      </c>
      <c r="R13" s="72" t="s">
        <v>17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48</v>
      </c>
      <c r="G14" s="185">
        <v>51</v>
      </c>
      <c r="H14" s="186">
        <v>51</v>
      </c>
      <c r="I14" s="184">
        <v>0</v>
      </c>
      <c r="J14" s="185">
        <v>0</v>
      </c>
      <c r="K14" s="186">
        <v>0</v>
      </c>
      <c r="L14" s="184">
        <v>50</v>
      </c>
      <c r="M14" s="185">
        <v>52</v>
      </c>
      <c r="N14" s="186">
        <v>52</v>
      </c>
      <c r="O14" s="184">
        <v>2</v>
      </c>
      <c r="P14" s="185">
        <v>1</v>
      </c>
      <c r="Q14" s="186">
        <v>1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14.06</v>
      </c>
      <c r="G15" s="185">
        <v>13</v>
      </c>
      <c r="H15" s="186">
        <v>13</v>
      </c>
      <c r="I15" s="184">
        <v>0</v>
      </c>
      <c r="J15" s="185">
        <v>0</v>
      </c>
      <c r="K15" s="186">
        <v>0</v>
      </c>
      <c r="L15" s="184">
        <v>14.06</v>
      </c>
      <c r="M15" s="185">
        <v>13</v>
      </c>
      <c r="N15" s="186">
        <v>13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186.4</v>
      </c>
      <c r="G16" s="185">
        <v>187</v>
      </c>
      <c r="H16" s="186">
        <v>192</v>
      </c>
      <c r="I16" s="184">
        <v>41</v>
      </c>
      <c r="J16" s="185">
        <v>41</v>
      </c>
      <c r="K16" s="186">
        <v>42</v>
      </c>
      <c r="L16" s="184">
        <v>236</v>
      </c>
      <c r="M16" s="185">
        <v>238</v>
      </c>
      <c r="N16" s="186">
        <v>246</v>
      </c>
      <c r="O16" s="184">
        <v>90.6</v>
      </c>
      <c r="P16" s="185">
        <v>92</v>
      </c>
      <c r="Q16" s="186">
        <v>96</v>
      </c>
      <c r="R16" s="72" t="s">
        <v>38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124.21571428571428</v>
      </c>
      <c r="G17" s="185">
        <v>124.28571428571429</v>
      </c>
      <c r="H17" s="186">
        <v>124.28571428571429</v>
      </c>
      <c r="I17" s="184">
        <v>0</v>
      </c>
      <c r="J17" s="185">
        <v>0</v>
      </c>
      <c r="K17" s="186">
        <v>0</v>
      </c>
      <c r="L17" s="184">
        <v>130</v>
      </c>
      <c r="M17" s="185">
        <v>130</v>
      </c>
      <c r="N17" s="186">
        <v>130</v>
      </c>
      <c r="O17" s="184">
        <v>5.784285714285715</v>
      </c>
      <c r="P17" s="185">
        <v>5.714285714285714</v>
      </c>
      <c r="Q17" s="186">
        <v>5.714285714285714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37.13</v>
      </c>
      <c r="G18" s="185">
        <v>43.518955535653866</v>
      </c>
      <c r="H18" s="186">
        <v>44</v>
      </c>
      <c r="I18" s="184">
        <v>75.25</v>
      </c>
      <c r="J18" s="185">
        <v>90</v>
      </c>
      <c r="K18" s="186">
        <v>90</v>
      </c>
      <c r="L18" s="184">
        <v>37.46</v>
      </c>
      <c r="M18" s="185">
        <v>45.48441600453018</v>
      </c>
      <c r="N18" s="186">
        <v>46</v>
      </c>
      <c r="O18" s="184">
        <v>75.58</v>
      </c>
      <c r="P18" s="185">
        <v>91.96546046887632</v>
      </c>
      <c r="Q18" s="186">
        <v>92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172.56</v>
      </c>
      <c r="G19" s="185">
        <v>176.56</v>
      </c>
      <c r="H19" s="186">
        <v>179.56</v>
      </c>
      <c r="I19" s="184">
        <v>66</v>
      </c>
      <c r="J19" s="185">
        <v>69</v>
      </c>
      <c r="K19" s="186">
        <v>70</v>
      </c>
      <c r="L19" s="184">
        <v>152</v>
      </c>
      <c r="M19" s="185">
        <v>158</v>
      </c>
      <c r="N19" s="186">
        <v>160</v>
      </c>
      <c r="O19" s="184">
        <v>45.44</v>
      </c>
      <c r="P19" s="185">
        <v>50.44</v>
      </c>
      <c r="Q19" s="186">
        <v>50.44</v>
      </c>
      <c r="R19" s="72" t="s">
        <v>22</v>
      </c>
      <c r="S19" s="1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1349.69</v>
      </c>
      <c r="G20" s="185">
        <v>1304.25</v>
      </c>
      <c r="H20" s="186">
        <v>1310</v>
      </c>
      <c r="I20" s="184">
        <v>1097.4</v>
      </c>
      <c r="J20" s="185">
        <v>1105</v>
      </c>
      <c r="K20" s="186">
        <v>1125</v>
      </c>
      <c r="L20" s="184">
        <v>945.93</v>
      </c>
      <c r="M20" s="185">
        <v>949</v>
      </c>
      <c r="N20" s="186">
        <v>945</v>
      </c>
      <c r="O20" s="184">
        <v>693.64</v>
      </c>
      <c r="P20" s="185">
        <v>749.75</v>
      </c>
      <c r="Q20" s="186">
        <v>760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3103.6000000000004</v>
      </c>
      <c r="G21" s="185">
        <v>2950</v>
      </c>
      <c r="H21" s="186">
        <v>2850</v>
      </c>
      <c r="I21" s="184">
        <v>5070.81</v>
      </c>
      <c r="J21" s="185">
        <v>5000</v>
      </c>
      <c r="K21" s="186">
        <v>4900</v>
      </c>
      <c r="L21" s="184">
        <v>1164.73</v>
      </c>
      <c r="M21" s="185">
        <v>1000</v>
      </c>
      <c r="N21" s="186">
        <v>950</v>
      </c>
      <c r="O21" s="184">
        <v>3131.94</v>
      </c>
      <c r="P21" s="185">
        <v>3050</v>
      </c>
      <c r="Q21" s="186">
        <v>3000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90.29999999999995</v>
      </c>
      <c r="G22" s="185">
        <v>90.29999999999995</v>
      </c>
      <c r="H22" s="186">
        <v>90.29999999999995</v>
      </c>
      <c r="I22" s="184">
        <v>177.10999999999999</v>
      </c>
      <c r="J22" s="185">
        <v>177.10999999999999</v>
      </c>
      <c r="K22" s="186">
        <v>177.10999999999999</v>
      </c>
      <c r="L22" s="184">
        <v>93.41</v>
      </c>
      <c r="M22" s="185">
        <v>93.41</v>
      </c>
      <c r="N22" s="186">
        <v>93.41</v>
      </c>
      <c r="O22" s="184">
        <v>180.22000000000003</v>
      </c>
      <c r="P22" s="185">
        <v>180.22000000000003</v>
      </c>
      <c r="Q22" s="186">
        <v>180.22000000000003</v>
      </c>
      <c r="R22" s="72" t="s">
        <v>24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77.87</v>
      </c>
      <c r="G23" s="185">
        <v>99.65</v>
      </c>
      <c r="H23" s="186">
        <v>94.65</v>
      </c>
      <c r="I23" s="184">
        <v>415</v>
      </c>
      <c r="J23" s="185">
        <v>415</v>
      </c>
      <c r="K23" s="186">
        <v>415</v>
      </c>
      <c r="L23" s="184">
        <v>61.74</v>
      </c>
      <c r="M23" s="185">
        <v>60.65</v>
      </c>
      <c r="N23" s="186">
        <v>60.65</v>
      </c>
      <c r="O23" s="184">
        <v>398.87</v>
      </c>
      <c r="P23" s="185">
        <v>376</v>
      </c>
      <c r="Q23" s="186">
        <v>381</v>
      </c>
      <c r="R23" s="72" t="s">
        <v>25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1157.18</v>
      </c>
      <c r="G24" s="185">
        <v>1145</v>
      </c>
      <c r="H24" s="186">
        <v>1145</v>
      </c>
      <c r="I24" s="184">
        <v>708</v>
      </c>
      <c r="J24" s="185">
        <v>708</v>
      </c>
      <c r="K24" s="186">
        <v>708</v>
      </c>
      <c r="L24" s="184">
        <v>829.02</v>
      </c>
      <c r="M24" s="185">
        <v>810</v>
      </c>
      <c r="N24" s="186">
        <v>810</v>
      </c>
      <c r="O24" s="184">
        <v>379.84</v>
      </c>
      <c r="P24" s="185">
        <v>373</v>
      </c>
      <c r="Q24" s="186">
        <v>373</v>
      </c>
      <c r="R24" s="72" t="s">
        <v>26</v>
      </c>
      <c r="S24" s="1"/>
      <c r="T24" s="5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3</v>
      </c>
      <c r="AJ24">
        <v>2</v>
      </c>
      <c r="AK24">
        <v>2</v>
      </c>
      <c r="AL24">
        <v>3</v>
      </c>
      <c r="AM24">
        <v>2</v>
      </c>
      <c r="AN24">
        <v>2</v>
      </c>
      <c r="AO24">
        <v>3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19.580000000000002</v>
      </c>
      <c r="G25" s="185">
        <v>21.25714285714286</v>
      </c>
      <c r="H25" s="186">
        <v>20</v>
      </c>
      <c r="I25" s="184">
        <v>0</v>
      </c>
      <c r="J25" s="185">
        <v>0</v>
      </c>
      <c r="K25" s="186">
        <v>0</v>
      </c>
      <c r="L25" s="184">
        <v>27.8</v>
      </c>
      <c r="M25" s="185">
        <v>30.171428571428574</v>
      </c>
      <c r="N25" s="186">
        <v>29</v>
      </c>
      <c r="O25" s="184">
        <v>8.219999999999999</v>
      </c>
      <c r="P25" s="185">
        <v>8.914285714285715</v>
      </c>
      <c r="Q25" s="186">
        <v>9</v>
      </c>
      <c r="R25" s="72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120.65</v>
      </c>
      <c r="G26" s="185">
        <v>145.2362379389931</v>
      </c>
      <c r="H26" s="186">
        <v>158</v>
      </c>
      <c r="I26" s="184">
        <v>55.2</v>
      </c>
      <c r="J26" s="185">
        <v>60</v>
      </c>
      <c r="K26" s="186">
        <v>67</v>
      </c>
      <c r="L26" s="184">
        <v>132.53</v>
      </c>
      <c r="M26" s="185">
        <v>152.8785581524101</v>
      </c>
      <c r="N26" s="186">
        <v>165</v>
      </c>
      <c r="O26" s="184">
        <v>67.08</v>
      </c>
      <c r="P26" s="185">
        <v>67.64232021341702</v>
      </c>
      <c r="Q26" s="186">
        <v>74</v>
      </c>
      <c r="R26" s="72" t="s">
        <v>267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303.21000000000004</v>
      </c>
      <c r="G27" s="185">
        <v>303.21000000000004</v>
      </c>
      <c r="H27" s="186">
        <v>303.21000000000004</v>
      </c>
      <c r="I27" s="184">
        <v>307.47</v>
      </c>
      <c r="J27" s="185">
        <v>307.47</v>
      </c>
      <c r="K27" s="186">
        <v>307.47</v>
      </c>
      <c r="L27" s="184">
        <v>9.52</v>
      </c>
      <c r="M27" s="185">
        <v>9.52</v>
      </c>
      <c r="N27" s="186">
        <v>9.52</v>
      </c>
      <c r="O27" s="184">
        <v>13.78</v>
      </c>
      <c r="P27" s="185">
        <v>13.78</v>
      </c>
      <c r="Q27" s="186">
        <v>13.78</v>
      </c>
      <c r="R27" s="72" t="s">
        <v>98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2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320.9</v>
      </c>
      <c r="G28" s="185">
        <v>321</v>
      </c>
      <c r="H28" s="186">
        <v>323</v>
      </c>
      <c r="I28" s="184">
        <v>32.9</v>
      </c>
      <c r="J28" s="185">
        <v>33</v>
      </c>
      <c r="K28" s="186">
        <v>34</v>
      </c>
      <c r="L28" s="184">
        <v>409</v>
      </c>
      <c r="M28" s="185">
        <v>409</v>
      </c>
      <c r="N28" s="186">
        <v>410</v>
      </c>
      <c r="O28" s="184">
        <v>121</v>
      </c>
      <c r="P28" s="185">
        <v>121</v>
      </c>
      <c r="Q28" s="186">
        <v>121</v>
      </c>
      <c r="R28" s="72" t="s">
        <v>28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320.27</v>
      </c>
      <c r="G29" s="185">
        <v>320.27</v>
      </c>
      <c r="H29" s="186">
        <v>320.27</v>
      </c>
      <c r="I29" s="184">
        <v>172</v>
      </c>
      <c r="J29" s="185">
        <v>172</v>
      </c>
      <c r="K29" s="186">
        <v>172</v>
      </c>
      <c r="L29" s="184">
        <v>205.11</v>
      </c>
      <c r="M29" s="185">
        <v>205.11</v>
      </c>
      <c r="N29" s="186">
        <v>205.11</v>
      </c>
      <c r="O29" s="184">
        <v>56.839999999999996</v>
      </c>
      <c r="P29" s="185">
        <v>56.839999999999996</v>
      </c>
      <c r="Q29" s="186">
        <v>56.839999999999996</v>
      </c>
      <c r="R29" s="72" t="s">
        <v>29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2533.154</v>
      </c>
      <c r="G30" s="185">
        <v>2645</v>
      </c>
      <c r="H30" s="186">
        <v>2685</v>
      </c>
      <c r="I30" s="184">
        <v>3738.456</v>
      </c>
      <c r="J30" s="185">
        <v>3820</v>
      </c>
      <c r="K30" s="186">
        <v>3880</v>
      </c>
      <c r="L30" s="184">
        <v>287.029</v>
      </c>
      <c r="M30" s="185">
        <v>340</v>
      </c>
      <c r="N30" s="186">
        <v>355</v>
      </c>
      <c r="O30" s="184">
        <v>1492.3310000000001</v>
      </c>
      <c r="P30" s="185">
        <v>1515</v>
      </c>
      <c r="Q30" s="186">
        <v>1550</v>
      </c>
      <c r="R30" s="72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277.0329999999999</v>
      </c>
      <c r="G31" s="185">
        <v>350</v>
      </c>
      <c r="H31" s="186">
        <v>395.3071299793123</v>
      </c>
      <c r="I31" s="184">
        <v>421.4</v>
      </c>
      <c r="J31" s="185">
        <v>430</v>
      </c>
      <c r="K31" s="186">
        <v>438.7807164299529</v>
      </c>
      <c r="L31" s="184">
        <v>396.576</v>
      </c>
      <c r="M31" s="185">
        <v>380</v>
      </c>
      <c r="N31" s="186">
        <v>335.7142320366995</v>
      </c>
      <c r="O31" s="184">
        <v>540.9430000000001</v>
      </c>
      <c r="P31" s="185">
        <v>460</v>
      </c>
      <c r="Q31" s="186">
        <v>379.1878184873401</v>
      </c>
      <c r="R31" s="72" t="s">
        <v>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314</v>
      </c>
      <c r="G32" s="185">
        <v>311</v>
      </c>
      <c r="H32" s="186">
        <v>311</v>
      </c>
      <c r="I32" s="184">
        <v>651</v>
      </c>
      <c r="J32" s="185">
        <v>651</v>
      </c>
      <c r="K32" s="186">
        <v>651</v>
      </c>
      <c r="L32" s="184">
        <v>305</v>
      </c>
      <c r="M32" s="185">
        <v>315</v>
      </c>
      <c r="N32" s="186">
        <v>315</v>
      </c>
      <c r="O32" s="184">
        <v>642</v>
      </c>
      <c r="P32" s="185">
        <v>655</v>
      </c>
      <c r="Q32" s="186">
        <v>655</v>
      </c>
      <c r="R32" s="72" t="s">
        <v>31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94.6</v>
      </c>
      <c r="G33" s="185">
        <v>96</v>
      </c>
      <c r="H33" s="186">
        <v>98</v>
      </c>
      <c r="I33" s="184">
        <v>24</v>
      </c>
      <c r="J33" s="185">
        <v>20</v>
      </c>
      <c r="K33" s="186">
        <v>22</v>
      </c>
      <c r="L33" s="184">
        <v>96.6</v>
      </c>
      <c r="M33" s="185">
        <v>91</v>
      </c>
      <c r="N33" s="186">
        <v>94</v>
      </c>
      <c r="O33" s="184">
        <v>26</v>
      </c>
      <c r="P33" s="185">
        <v>15</v>
      </c>
      <c r="Q33" s="186">
        <v>18</v>
      </c>
      <c r="R33" s="72" t="s">
        <v>327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219.32</v>
      </c>
      <c r="G34" s="185">
        <v>225</v>
      </c>
      <c r="H34" s="186">
        <v>240</v>
      </c>
      <c r="I34" s="184">
        <v>100</v>
      </c>
      <c r="J34" s="185">
        <v>100</v>
      </c>
      <c r="K34" s="186">
        <v>110</v>
      </c>
      <c r="L34" s="184">
        <v>135.14</v>
      </c>
      <c r="M34" s="185">
        <v>140</v>
      </c>
      <c r="N34" s="186">
        <v>155</v>
      </c>
      <c r="O34" s="184">
        <v>15.82</v>
      </c>
      <c r="P34" s="185">
        <v>15</v>
      </c>
      <c r="Q34" s="186">
        <v>25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54.95999999999999</v>
      </c>
      <c r="G35" s="185">
        <v>30.599999999999994</v>
      </c>
      <c r="H35" s="186">
        <v>28</v>
      </c>
      <c r="I35" s="184">
        <v>125</v>
      </c>
      <c r="J35" s="185">
        <v>125</v>
      </c>
      <c r="K35" s="186">
        <v>125</v>
      </c>
      <c r="L35" s="184">
        <v>55.6</v>
      </c>
      <c r="M35" s="185">
        <v>42.5</v>
      </c>
      <c r="N35" s="186">
        <v>43</v>
      </c>
      <c r="O35" s="184">
        <v>125.64000000000001</v>
      </c>
      <c r="P35" s="185">
        <v>136.9</v>
      </c>
      <c r="Q35" s="186">
        <v>140</v>
      </c>
      <c r="R35" s="72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586.5600000000001</v>
      </c>
      <c r="G36" s="185">
        <v>520</v>
      </c>
      <c r="H36" s="186">
        <v>508</v>
      </c>
      <c r="I36" s="184">
        <v>1228.73</v>
      </c>
      <c r="J36" s="185">
        <v>1240</v>
      </c>
      <c r="K36" s="186">
        <v>1240</v>
      </c>
      <c r="L36" s="184">
        <v>379.23</v>
      </c>
      <c r="M36" s="185">
        <v>370</v>
      </c>
      <c r="N36" s="186">
        <v>363</v>
      </c>
      <c r="O36" s="184">
        <v>1021.4</v>
      </c>
      <c r="P36" s="185">
        <v>1090</v>
      </c>
      <c r="Q36" s="186">
        <v>1095</v>
      </c>
      <c r="R36" s="72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1">IF(SUM(F37:Q37)&lt;1,"Y","")</f>
      </c>
      <c r="B37" s="19"/>
      <c r="C37" s="49" t="s">
        <v>74</v>
      </c>
      <c r="D37" s="174"/>
      <c r="E37" s="175"/>
      <c r="F37" s="184">
        <v>304.99</v>
      </c>
      <c r="G37" s="185">
        <v>299</v>
      </c>
      <c r="H37" s="186">
        <v>299</v>
      </c>
      <c r="I37" s="184">
        <v>90.16999999999999</v>
      </c>
      <c r="J37" s="185">
        <v>85</v>
      </c>
      <c r="K37" s="186">
        <v>85</v>
      </c>
      <c r="L37" s="184">
        <v>301.61</v>
      </c>
      <c r="M37" s="185">
        <v>300</v>
      </c>
      <c r="N37" s="186">
        <v>300</v>
      </c>
      <c r="O37" s="184">
        <v>86.78999999999999</v>
      </c>
      <c r="P37" s="185">
        <v>86</v>
      </c>
      <c r="Q37" s="186">
        <v>86</v>
      </c>
      <c r="R37" s="72" t="s">
        <v>35</v>
      </c>
      <c r="S37" s="1"/>
      <c r="T37" s="5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1:42" ht="12.75">
      <c r="A38">
        <f t="shared" si="1"/>
      </c>
      <c r="B38" s="19"/>
      <c r="C38" s="49" t="s">
        <v>75</v>
      </c>
      <c r="D38" s="174"/>
      <c r="E38" s="175"/>
      <c r="F38" s="184">
        <v>322.278</v>
      </c>
      <c r="G38" s="185">
        <v>331</v>
      </c>
      <c r="H38" s="186">
        <v>357</v>
      </c>
      <c r="I38" s="184">
        <v>539.24</v>
      </c>
      <c r="J38" s="185">
        <v>545</v>
      </c>
      <c r="K38" s="186">
        <v>575</v>
      </c>
      <c r="L38" s="184">
        <v>207.06</v>
      </c>
      <c r="M38" s="185">
        <v>209</v>
      </c>
      <c r="N38" s="186">
        <v>211</v>
      </c>
      <c r="O38" s="184">
        <v>424.022</v>
      </c>
      <c r="P38" s="185">
        <v>423</v>
      </c>
      <c r="Q38" s="186">
        <v>429</v>
      </c>
      <c r="R38" s="72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/>
      <c r="C39" s="49" t="s">
        <v>76</v>
      </c>
      <c r="D39" s="174"/>
      <c r="E39" s="175"/>
      <c r="F39" s="184">
        <v>40.14</v>
      </c>
      <c r="G39" s="185">
        <v>40.14</v>
      </c>
      <c r="H39" s="186">
        <v>40.14</v>
      </c>
      <c r="I39" s="184">
        <v>0</v>
      </c>
      <c r="J39" s="185">
        <v>0</v>
      </c>
      <c r="K39" s="186">
        <v>0</v>
      </c>
      <c r="L39" s="184">
        <v>40.24</v>
      </c>
      <c r="M39" s="185">
        <v>40.24</v>
      </c>
      <c r="N39" s="186">
        <v>40.24</v>
      </c>
      <c r="O39" s="184">
        <v>0.1</v>
      </c>
      <c r="P39" s="185">
        <v>0.1</v>
      </c>
      <c r="Q39" s="186">
        <v>0.1</v>
      </c>
      <c r="R39" s="72" t="s">
        <v>87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2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2</v>
      </c>
      <c r="AN39">
        <v>3</v>
      </c>
      <c r="AO39">
        <v>3</v>
      </c>
      <c r="AP39">
        <v>3</v>
      </c>
    </row>
    <row r="40" spans="1:42" ht="12.75">
      <c r="A40">
        <f t="shared" si="1"/>
      </c>
      <c r="B40" s="19"/>
      <c r="C40" s="49" t="s">
        <v>77</v>
      </c>
      <c r="D40" s="174"/>
      <c r="E40" s="175"/>
      <c r="F40" s="184">
        <v>4370</v>
      </c>
      <c r="G40" s="185">
        <v>4645</v>
      </c>
      <c r="H40" s="186">
        <v>4740</v>
      </c>
      <c r="I40" s="184">
        <v>4300</v>
      </c>
      <c r="J40" s="185">
        <v>4900</v>
      </c>
      <c r="K40" s="186">
        <v>5000</v>
      </c>
      <c r="L40" s="184">
        <v>600</v>
      </c>
      <c r="M40" s="185">
        <v>380</v>
      </c>
      <c r="N40" s="186">
        <v>370</v>
      </c>
      <c r="O40" s="184">
        <v>530</v>
      </c>
      <c r="P40" s="185">
        <v>635</v>
      </c>
      <c r="Q40" s="186">
        <v>630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/>
      <c r="C41" s="49" t="s">
        <v>78</v>
      </c>
      <c r="D41" s="174"/>
      <c r="E41" s="175"/>
      <c r="F41" s="184">
        <v>1387.9009431311438</v>
      </c>
      <c r="G41" s="185">
        <v>1480</v>
      </c>
      <c r="H41" s="186">
        <v>1540</v>
      </c>
      <c r="I41" s="184">
        <v>756</v>
      </c>
      <c r="J41" s="185">
        <v>760</v>
      </c>
      <c r="K41" s="186">
        <v>770</v>
      </c>
      <c r="L41" s="184">
        <v>774.4209431311436</v>
      </c>
      <c r="M41" s="185">
        <v>850</v>
      </c>
      <c r="N41" s="186">
        <v>910</v>
      </c>
      <c r="O41" s="184">
        <v>142.52</v>
      </c>
      <c r="P41" s="185">
        <v>130</v>
      </c>
      <c r="Q41" s="186">
        <v>140</v>
      </c>
      <c r="R41" s="72" t="s">
        <v>39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6</v>
      </c>
      <c r="D42" s="178"/>
      <c r="E42" s="179"/>
      <c r="F42" s="156">
        <v>18788.211657416854</v>
      </c>
      <c r="G42" s="157">
        <v>19110.948050617502</v>
      </c>
      <c r="H42" s="158">
        <v>19305.392844265025</v>
      </c>
      <c r="I42" s="156">
        <v>21305.435999999998</v>
      </c>
      <c r="J42" s="157">
        <v>21866.879999999997</v>
      </c>
      <c r="K42" s="158">
        <v>22018.660716429953</v>
      </c>
      <c r="L42" s="156">
        <v>8538.215943131143</v>
      </c>
      <c r="M42" s="157">
        <v>8325.00440272837</v>
      </c>
      <c r="N42" s="158">
        <v>8329.6842320367</v>
      </c>
      <c r="O42" s="156">
        <v>11055.440285714289</v>
      </c>
      <c r="P42" s="157">
        <v>11080.936352110864</v>
      </c>
      <c r="Q42" s="158">
        <v>11042.952104201626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/>
      <c r="C43" s="49" t="s">
        <v>79</v>
      </c>
      <c r="D43" s="174"/>
      <c r="E43" s="175"/>
      <c r="F43" s="184">
        <v>110.12999999999997</v>
      </c>
      <c r="G43" s="185">
        <v>110.12999999999997</v>
      </c>
      <c r="H43" s="186">
        <v>110.12999999999997</v>
      </c>
      <c r="I43" s="184">
        <v>72.5</v>
      </c>
      <c r="J43" s="185">
        <v>72.5</v>
      </c>
      <c r="K43" s="186">
        <v>72.5</v>
      </c>
      <c r="L43" s="184">
        <v>215.7</v>
      </c>
      <c r="M43" s="185">
        <v>215.7</v>
      </c>
      <c r="N43" s="186">
        <v>215.7</v>
      </c>
      <c r="O43" s="184">
        <v>178.07000000000002</v>
      </c>
      <c r="P43" s="185">
        <v>178.07000000000002</v>
      </c>
      <c r="Q43" s="186">
        <v>178.07000000000002</v>
      </c>
      <c r="R43" s="72" t="s">
        <v>40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3</v>
      </c>
      <c r="AI43">
        <v>3</v>
      </c>
      <c r="AJ43">
        <v>2</v>
      </c>
      <c r="AK43">
        <v>3</v>
      </c>
      <c r="AL43">
        <v>3</v>
      </c>
      <c r="AM43">
        <v>2</v>
      </c>
      <c r="AN43">
        <v>3</v>
      </c>
      <c r="AO43">
        <v>3</v>
      </c>
      <c r="AP43">
        <v>3</v>
      </c>
    </row>
    <row r="44" spans="1:42" ht="12.75">
      <c r="A44">
        <f t="shared" si="1"/>
      </c>
      <c r="B44" s="16"/>
      <c r="C44" s="49" t="s">
        <v>80</v>
      </c>
      <c r="D44" s="174"/>
      <c r="E44" s="175"/>
      <c r="F44" s="184">
        <v>110</v>
      </c>
      <c r="G44" s="185">
        <v>110</v>
      </c>
      <c r="H44" s="186">
        <v>110</v>
      </c>
      <c r="I44" s="184">
        <v>0</v>
      </c>
      <c r="J44" s="185">
        <v>0</v>
      </c>
      <c r="K44" s="186">
        <v>0</v>
      </c>
      <c r="L44" s="184">
        <v>119</v>
      </c>
      <c r="M44" s="185">
        <v>119</v>
      </c>
      <c r="N44" s="186">
        <v>119</v>
      </c>
      <c r="O44" s="184">
        <v>9</v>
      </c>
      <c r="P44" s="185">
        <v>9</v>
      </c>
      <c r="Q44" s="186">
        <v>9</v>
      </c>
      <c r="R44" s="72" t="s">
        <v>41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/>
      <c r="C45" s="49" t="s">
        <v>81</v>
      </c>
      <c r="D45" s="174"/>
      <c r="E45" s="175"/>
      <c r="F45" s="184">
        <v>192.56</v>
      </c>
      <c r="G45" s="185">
        <v>192.56</v>
      </c>
      <c r="H45" s="186">
        <v>192.56</v>
      </c>
      <c r="I45" s="184">
        <v>9.02</v>
      </c>
      <c r="J45" s="185">
        <v>9.02</v>
      </c>
      <c r="K45" s="186">
        <v>9.02</v>
      </c>
      <c r="L45" s="184">
        <v>184.44</v>
      </c>
      <c r="M45" s="185">
        <v>184.44</v>
      </c>
      <c r="N45" s="186">
        <v>184.44</v>
      </c>
      <c r="O45" s="184">
        <v>0.9</v>
      </c>
      <c r="P45" s="185">
        <v>0.9</v>
      </c>
      <c r="Q45" s="186">
        <v>0.9</v>
      </c>
      <c r="R45" s="72" t="s">
        <v>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/>
      <c r="C46" s="49" t="s">
        <v>82</v>
      </c>
      <c r="D46" s="174"/>
      <c r="E46" s="175"/>
      <c r="F46" s="184">
        <v>2908.81</v>
      </c>
      <c r="G46" s="185">
        <v>3173</v>
      </c>
      <c r="H46" s="186">
        <v>3373</v>
      </c>
      <c r="I46" s="184">
        <v>2300</v>
      </c>
      <c r="J46" s="185">
        <v>2590</v>
      </c>
      <c r="K46" s="186">
        <v>2840</v>
      </c>
      <c r="L46" s="184">
        <v>937.3399999999999</v>
      </c>
      <c r="M46" s="185">
        <v>928</v>
      </c>
      <c r="N46" s="186">
        <v>928</v>
      </c>
      <c r="O46" s="184">
        <v>328.53000000000003</v>
      </c>
      <c r="P46" s="185">
        <v>345</v>
      </c>
      <c r="Q46" s="186">
        <v>395</v>
      </c>
      <c r="R46" s="72" t="s">
        <v>42</v>
      </c>
      <c r="S46" s="1"/>
      <c r="T46" s="5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</row>
    <row r="47" spans="1:42" ht="13.5" thickBot="1">
      <c r="A47">
        <f t="shared" si="1"/>
      </c>
      <c r="B47" s="16"/>
      <c r="C47" s="49" t="s">
        <v>83</v>
      </c>
      <c r="D47" s="174"/>
      <c r="E47" s="175"/>
      <c r="F47" s="184">
        <v>574.24</v>
      </c>
      <c r="G47" s="185">
        <v>574.24</v>
      </c>
      <c r="H47" s="186">
        <v>574.24</v>
      </c>
      <c r="I47" s="184">
        <v>381.7</v>
      </c>
      <c r="J47" s="185">
        <v>381.7</v>
      </c>
      <c r="K47" s="186">
        <v>381.7</v>
      </c>
      <c r="L47" s="184">
        <v>400.37</v>
      </c>
      <c r="M47" s="185">
        <v>400.37</v>
      </c>
      <c r="N47" s="186">
        <v>400.37</v>
      </c>
      <c r="O47" s="184">
        <v>207.83</v>
      </c>
      <c r="P47" s="185">
        <v>207.83</v>
      </c>
      <c r="Q47" s="186">
        <v>207.83</v>
      </c>
      <c r="R47" s="72" t="s">
        <v>5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1:42" ht="14.25" thickBot="1" thickTop="1">
      <c r="A48">
        <f t="shared" si="1"/>
      </c>
      <c r="C48" s="14" t="s">
        <v>330</v>
      </c>
      <c r="D48" s="178"/>
      <c r="E48" s="179"/>
      <c r="F48" s="156">
        <v>3895.74</v>
      </c>
      <c r="G48" s="157">
        <v>4159.93</v>
      </c>
      <c r="H48" s="158">
        <v>4359.93</v>
      </c>
      <c r="I48" s="156">
        <v>2763.22</v>
      </c>
      <c r="J48" s="157">
        <v>3053.22</v>
      </c>
      <c r="K48" s="158">
        <v>3303.22</v>
      </c>
      <c r="L48" s="156">
        <v>1856.85</v>
      </c>
      <c r="M48" s="157">
        <v>1847.5099999999998</v>
      </c>
      <c r="N48" s="158">
        <v>1847.5099999999998</v>
      </c>
      <c r="O48" s="156">
        <v>724.33</v>
      </c>
      <c r="P48" s="157">
        <v>740.8000000000001</v>
      </c>
      <c r="Q48" s="158">
        <v>790.8000000000001</v>
      </c>
      <c r="R48" s="14" t="s">
        <v>331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1"/>
      </c>
      <c r="B49" s="16"/>
      <c r="C49" s="171" t="s">
        <v>84</v>
      </c>
      <c r="D49" s="172"/>
      <c r="E49" s="173"/>
      <c r="F49" s="181">
        <v>1341</v>
      </c>
      <c r="G49" s="182">
        <v>1316.0533712342326</v>
      </c>
      <c r="H49" s="183">
        <v>1370.2492187869689</v>
      </c>
      <c r="I49" s="181">
        <v>1320</v>
      </c>
      <c r="J49" s="182">
        <v>1407.3136337772926</v>
      </c>
      <c r="K49" s="183">
        <v>1553.0135528078604</v>
      </c>
      <c r="L49" s="181">
        <v>645</v>
      </c>
      <c r="M49" s="182">
        <v>606.6118298668772</v>
      </c>
      <c r="N49" s="183">
        <v>588.3473631501957</v>
      </c>
      <c r="O49" s="181">
        <v>624</v>
      </c>
      <c r="P49" s="182">
        <v>697.8720924099371</v>
      </c>
      <c r="Q49" s="183">
        <v>771.1116971710873</v>
      </c>
      <c r="R49" s="84" t="s">
        <v>1</v>
      </c>
      <c r="S49" s="3"/>
      <c r="T49" s="4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/>
      <c r="C50" s="104" t="s">
        <v>85</v>
      </c>
      <c r="D50" s="176"/>
      <c r="E50" s="177"/>
      <c r="F50" s="187">
        <v>9496.64</v>
      </c>
      <c r="G50" s="188">
        <v>9522</v>
      </c>
      <c r="H50" s="189">
        <v>9565</v>
      </c>
      <c r="I50" s="187">
        <v>8197</v>
      </c>
      <c r="J50" s="188">
        <v>8226</v>
      </c>
      <c r="K50" s="189">
        <v>8255</v>
      </c>
      <c r="L50" s="187">
        <v>2333.94</v>
      </c>
      <c r="M50" s="188">
        <v>2344</v>
      </c>
      <c r="N50" s="189">
        <v>2368</v>
      </c>
      <c r="O50" s="187">
        <v>1034.3</v>
      </c>
      <c r="P50" s="188">
        <v>1048</v>
      </c>
      <c r="Q50" s="189">
        <v>1058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1"/>
      </c>
      <c r="C51" s="14" t="s">
        <v>7</v>
      </c>
      <c r="D51" s="12"/>
      <c r="E51" s="13"/>
      <c r="F51" s="156">
        <v>10837.64</v>
      </c>
      <c r="G51" s="157">
        <v>10838.053371234233</v>
      </c>
      <c r="H51" s="158">
        <v>10935.249218786968</v>
      </c>
      <c r="I51" s="156">
        <v>9517</v>
      </c>
      <c r="J51" s="157">
        <v>9633.313633777292</v>
      </c>
      <c r="K51" s="158">
        <v>9808.01355280786</v>
      </c>
      <c r="L51" s="156">
        <v>2978.94</v>
      </c>
      <c r="M51" s="157">
        <v>2950.611829866877</v>
      </c>
      <c r="N51" s="158">
        <v>2956.3473631501956</v>
      </c>
      <c r="O51" s="156">
        <v>1658.3</v>
      </c>
      <c r="P51" s="157">
        <v>1745.872092409937</v>
      </c>
      <c r="Q51" s="158">
        <v>1829.1116971710871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Committee\TCQ2012\[tb-65-6.xls]List of tables</v>
      </c>
      <c r="T52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124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104</v>
      </c>
      <c r="G3" s="265"/>
      <c r="H3" s="265"/>
      <c r="I3" s="265"/>
      <c r="J3" s="265"/>
      <c r="K3" s="265"/>
      <c r="L3" s="265" t="s">
        <v>105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5">IF(SUM(F9:Q9)&lt;1,"Y","")</f>
      </c>
      <c r="B9" s="15"/>
      <c r="C9" s="171" t="s">
        <v>49</v>
      </c>
      <c r="D9" s="172"/>
      <c r="E9" s="173"/>
      <c r="F9" s="181">
        <v>2.1</v>
      </c>
      <c r="G9" s="182">
        <v>2.1</v>
      </c>
      <c r="H9" s="183">
        <v>2.1</v>
      </c>
      <c r="I9" s="181">
        <v>0</v>
      </c>
      <c r="J9" s="182">
        <v>0</v>
      </c>
      <c r="K9" s="183">
        <v>0</v>
      </c>
      <c r="L9" s="181">
        <v>2.1</v>
      </c>
      <c r="M9" s="182">
        <v>2.1</v>
      </c>
      <c r="N9" s="183">
        <v>2.1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42.370000000000005</v>
      </c>
      <c r="G10" s="185">
        <v>41</v>
      </c>
      <c r="H10" s="186">
        <v>41</v>
      </c>
      <c r="I10" s="184">
        <v>100</v>
      </c>
      <c r="J10" s="185">
        <v>100</v>
      </c>
      <c r="K10" s="186">
        <v>100</v>
      </c>
      <c r="L10" s="184">
        <v>16.09</v>
      </c>
      <c r="M10" s="185">
        <v>21</v>
      </c>
      <c r="N10" s="186">
        <v>21</v>
      </c>
      <c r="O10" s="184">
        <v>73.72</v>
      </c>
      <c r="P10" s="185">
        <v>80</v>
      </c>
      <c r="Q10" s="186">
        <v>80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3.4499999999999997</v>
      </c>
      <c r="G11" s="185">
        <v>3.4499999999999997</v>
      </c>
      <c r="H11" s="186">
        <v>3.4499999999999997</v>
      </c>
      <c r="I11" s="184">
        <v>0</v>
      </c>
      <c r="J11" s="185">
        <v>0</v>
      </c>
      <c r="K11" s="186">
        <v>0</v>
      </c>
      <c r="L11" s="184">
        <v>5.35</v>
      </c>
      <c r="M11" s="185">
        <v>5.35</v>
      </c>
      <c r="N11" s="186">
        <v>5.35</v>
      </c>
      <c r="O11" s="184">
        <v>1.9</v>
      </c>
      <c r="P11" s="185">
        <v>1.9</v>
      </c>
      <c r="Q11" s="186">
        <v>1.9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12</v>
      </c>
      <c r="G12" s="185">
        <v>13</v>
      </c>
      <c r="H12" s="186">
        <v>14</v>
      </c>
      <c r="I12" s="184">
        <v>0</v>
      </c>
      <c r="J12" s="185">
        <v>0</v>
      </c>
      <c r="K12" s="186">
        <v>0</v>
      </c>
      <c r="L12" s="184">
        <v>12</v>
      </c>
      <c r="M12" s="185">
        <v>13</v>
      </c>
      <c r="N12" s="186">
        <v>14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9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15.600000000000001</v>
      </c>
      <c r="G13" s="185">
        <v>15.600000000000001</v>
      </c>
      <c r="H13" s="186">
        <v>15.600000000000001</v>
      </c>
      <c r="I13" s="184">
        <v>46</v>
      </c>
      <c r="J13" s="185">
        <v>46</v>
      </c>
      <c r="K13" s="186">
        <v>46</v>
      </c>
      <c r="L13" s="184">
        <v>26</v>
      </c>
      <c r="M13" s="185">
        <v>26</v>
      </c>
      <c r="N13" s="186">
        <v>26</v>
      </c>
      <c r="O13" s="184">
        <v>56.4</v>
      </c>
      <c r="P13" s="185">
        <v>56.4</v>
      </c>
      <c r="Q13" s="186">
        <v>56.4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9</v>
      </c>
      <c r="G14" s="185">
        <v>10</v>
      </c>
      <c r="H14" s="186">
        <v>10</v>
      </c>
      <c r="I14" s="184">
        <v>0</v>
      </c>
      <c r="J14" s="185">
        <v>0</v>
      </c>
      <c r="K14" s="186">
        <v>0</v>
      </c>
      <c r="L14" s="184">
        <v>9</v>
      </c>
      <c r="M14" s="185">
        <v>10</v>
      </c>
      <c r="N14" s="186">
        <v>10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2.03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2.03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80</v>
      </c>
      <c r="G16" s="185">
        <v>81</v>
      </c>
      <c r="H16" s="186">
        <v>82</v>
      </c>
      <c r="I16" s="184">
        <v>0</v>
      </c>
      <c r="J16" s="185">
        <v>0</v>
      </c>
      <c r="K16" s="186">
        <v>0</v>
      </c>
      <c r="L16" s="184">
        <v>88</v>
      </c>
      <c r="M16" s="185">
        <v>89</v>
      </c>
      <c r="N16" s="186">
        <v>91</v>
      </c>
      <c r="O16" s="184">
        <v>8</v>
      </c>
      <c r="P16" s="185">
        <v>8</v>
      </c>
      <c r="Q16" s="186">
        <v>9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57</v>
      </c>
      <c r="D17" s="174"/>
      <c r="E17" s="175"/>
      <c r="F17" s="184">
        <v>14.25</v>
      </c>
      <c r="G17" s="185">
        <v>19.153077902131358</v>
      </c>
      <c r="H17" s="186">
        <v>19</v>
      </c>
      <c r="I17" s="184">
        <v>0</v>
      </c>
      <c r="J17" s="185">
        <v>0</v>
      </c>
      <c r="K17" s="186">
        <v>0</v>
      </c>
      <c r="L17" s="184">
        <v>17.3</v>
      </c>
      <c r="M17" s="185">
        <v>22.118538371007674</v>
      </c>
      <c r="N17" s="186">
        <v>22</v>
      </c>
      <c r="O17" s="184">
        <v>3.05</v>
      </c>
      <c r="P17" s="185">
        <v>2.965460468876314</v>
      </c>
      <c r="Q17" s="186">
        <v>3</v>
      </c>
      <c r="R17" s="72" t="s">
        <v>21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58</v>
      </c>
      <c r="D18" s="174"/>
      <c r="E18" s="175"/>
      <c r="F18" s="184">
        <v>50</v>
      </c>
      <c r="G18" s="185">
        <v>50</v>
      </c>
      <c r="H18" s="186">
        <v>51</v>
      </c>
      <c r="I18" s="184">
        <v>50</v>
      </c>
      <c r="J18" s="185">
        <v>53</v>
      </c>
      <c r="K18" s="186">
        <v>54</v>
      </c>
      <c r="L18" s="184">
        <v>39</v>
      </c>
      <c r="M18" s="185">
        <v>41</v>
      </c>
      <c r="N18" s="186">
        <v>41</v>
      </c>
      <c r="O18" s="184">
        <v>39</v>
      </c>
      <c r="P18" s="185">
        <v>44</v>
      </c>
      <c r="Q18" s="186">
        <v>44</v>
      </c>
      <c r="R18" s="72" t="s">
        <v>22</v>
      </c>
      <c r="S18" s="174"/>
      <c r="T18" s="175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1:42" ht="12.75">
      <c r="A19">
        <f t="shared" si="0"/>
      </c>
      <c r="B19" s="19"/>
      <c r="C19" s="49" t="s">
        <v>59</v>
      </c>
      <c r="D19" s="174"/>
      <c r="E19" s="175"/>
      <c r="F19" s="184">
        <v>225.5</v>
      </c>
      <c r="G19" s="185">
        <v>194.25</v>
      </c>
      <c r="H19" s="186">
        <v>195</v>
      </c>
      <c r="I19" s="184">
        <v>101.8</v>
      </c>
      <c r="J19" s="185">
        <v>95</v>
      </c>
      <c r="K19" s="186">
        <v>95</v>
      </c>
      <c r="L19" s="184">
        <v>190</v>
      </c>
      <c r="M19" s="185">
        <v>161</v>
      </c>
      <c r="N19" s="186">
        <v>160</v>
      </c>
      <c r="O19" s="184">
        <v>66.3</v>
      </c>
      <c r="P19" s="185">
        <v>61.75</v>
      </c>
      <c r="Q19" s="186">
        <v>60</v>
      </c>
      <c r="R19" s="72" t="s">
        <v>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60</v>
      </c>
      <c r="D20" s="174"/>
      <c r="E20" s="175"/>
      <c r="F20" s="184">
        <v>1094.57</v>
      </c>
      <c r="G20" s="185">
        <v>1100</v>
      </c>
      <c r="H20" s="186">
        <v>1150</v>
      </c>
      <c r="I20" s="184">
        <v>2284.08</v>
      </c>
      <c r="J20" s="185">
        <v>2250</v>
      </c>
      <c r="K20" s="186">
        <v>2200</v>
      </c>
      <c r="L20" s="184">
        <v>151.58</v>
      </c>
      <c r="M20" s="185">
        <v>150</v>
      </c>
      <c r="N20" s="186">
        <v>150</v>
      </c>
      <c r="O20" s="184">
        <v>1341.09</v>
      </c>
      <c r="P20" s="185">
        <v>1300</v>
      </c>
      <c r="Q20" s="186">
        <v>1200</v>
      </c>
      <c r="R20" s="72" t="s">
        <v>23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61</v>
      </c>
      <c r="D21" s="174"/>
      <c r="E21" s="175"/>
      <c r="F21" s="184">
        <v>189.25</v>
      </c>
      <c r="G21" s="185">
        <v>189.25</v>
      </c>
      <c r="H21" s="186">
        <v>189.25</v>
      </c>
      <c r="I21" s="184">
        <v>176.63</v>
      </c>
      <c r="J21" s="185">
        <v>176.63</v>
      </c>
      <c r="K21" s="186">
        <v>176.63</v>
      </c>
      <c r="L21" s="184">
        <v>21.49</v>
      </c>
      <c r="M21" s="185">
        <v>21.49</v>
      </c>
      <c r="N21" s="186">
        <v>21.49</v>
      </c>
      <c r="O21" s="184">
        <v>8.87</v>
      </c>
      <c r="P21" s="185">
        <v>8.87</v>
      </c>
      <c r="Q21" s="186">
        <v>8.87</v>
      </c>
      <c r="R21" s="72" t="s">
        <v>24</v>
      </c>
      <c r="S21" s="174"/>
      <c r="T21" s="17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/>
      <c r="C22" s="49" t="s">
        <v>62</v>
      </c>
      <c r="D22" s="174"/>
      <c r="E22" s="175"/>
      <c r="F22" s="184">
        <v>-28.410000000000004</v>
      </c>
      <c r="G22" s="185">
        <v>-0.34999999999999964</v>
      </c>
      <c r="H22" s="186">
        <v>-0.34999999999999964</v>
      </c>
      <c r="I22" s="184">
        <v>0</v>
      </c>
      <c r="J22" s="185">
        <v>0</v>
      </c>
      <c r="K22" s="186">
        <v>0</v>
      </c>
      <c r="L22" s="184">
        <v>10.65</v>
      </c>
      <c r="M22" s="185">
        <v>10.65</v>
      </c>
      <c r="N22" s="186">
        <v>10.65</v>
      </c>
      <c r="O22" s="184">
        <v>39.06</v>
      </c>
      <c r="P22" s="185">
        <v>11</v>
      </c>
      <c r="Q22" s="186">
        <v>11</v>
      </c>
      <c r="R22" s="72" t="s">
        <v>25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/>
      <c r="C23" s="49" t="s">
        <v>63</v>
      </c>
      <c r="D23" s="174"/>
      <c r="E23" s="175"/>
      <c r="F23" s="184">
        <v>34.48</v>
      </c>
      <c r="G23" s="185">
        <v>35</v>
      </c>
      <c r="H23" s="186">
        <v>35</v>
      </c>
      <c r="I23" s="184">
        <v>0</v>
      </c>
      <c r="J23" s="185">
        <v>0</v>
      </c>
      <c r="K23" s="186">
        <v>0</v>
      </c>
      <c r="L23" s="184">
        <v>83.16</v>
      </c>
      <c r="M23" s="185">
        <v>80</v>
      </c>
      <c r="N23" s="186">
        <v>80</v>
      </c>
      <c r="O23" s="184">
        <v>48.68</v>
      </c>
      <c r="P23" s="185">
        <v>45</v>
      </c>
      <c r="Q23" s="186">
        <v>45</v>
      </c>
      <c r="R23" s="72" t="s">
        <v>26</v>
      </c>
      <c r="S23" s="174"/>
      <c r="T23" s="175"/>
      <c r="AA23">
        <v>3</v>
      </c>
      <c r="AD23">
        <v>2</v>
      </c>
      <c r="AE23">
        <v>2</v>
      </c>
      <c r="AF23">
        <v>3</v>
      </c>
      <c r="AG23">
        <v>2</v>
      </c>
      <c r="AH23">
        <v>2</v>
      </c>
      <c r="AI23">
        <v>5</v>
      </c>
      <c r="AJ23">
        <v>2</v>
      </c>
      <c r="AK23">
        <v>2</v>
      </c>
      <c r="AL23">
        <v>5</v>
      </c>
      <c r="AM23">
        <v>2</v>
      </c>
      <c r="AN23">
        <v>2</v>
      </c>
      <c r="AO23">
        <v>5</v>
      </c>
      <c r="AP23">
        <v>3</v>
      </c>
    </row>
    <row r="24" spans="1:42" ht="12.75">
      <c r="A24">
        <f t="shared" si="0"/>
      </c>
      <c r="B24" s="19"/>
      <c r="C24" s="49" t="s">
        <v>64</v>
      </c>
      <c r="D24" s="174"/>
      <c r="E24" s="175"/>
      <c r="F24" s="184">
        <v>5.050000000000001</v>
      </c>
      <c r="G24" s="185">
        <v>7.714285714285714</v>
      </c>
      <c r="H24" s="186">
        <v>6</v>
      </c>
      <c r="I24" s="184">
        <v>0</v>
      </c>
      <c r="J24" s="185">
        <v>0</v>
      </c>
      <c r="K24" s="186">
        <v>0</v>
      </c>
      <c r="L24" s="184">
        <v>6.49</v>
      </c>
      <c r="M24" s="185">
        <v>9.942857142857143</v>
      </c>
      <c r="N24" s="186">
        <v>8</v>
      </c>
      <c r="O24" s="184">
        <v>1.44</v>
      </c>
      <c r="P24" s="185">
        <v>2.2285714285714286</v>
      </c>
      <c r="Q24" s="186">
        <v>2</v>
      </c>
      <c r="R24" s="72" t="s">
        <v>27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65</v>
      </c>
      <c r="D25" s="174"/>
      <c r="E25" s="175"/>
      <c r="F25" s="184">
        <v>60.300000000000004</v>
      </c>
      <c r="G25" s="185">
        <v>78.36883001992788</v>
      </c>
      <c r="H25" s="186">
        <v>89</v>
      </c>
      <c r="I25" s="184">
        <v>55.2</v>
      </c>
      <c r="J25" s="185">
        <v>60</v>
      </c>
      <c r="K25" s="186">
        <v>67</v>
      </c>
      <c r="L25" s="184">
        <v>55.33</v>
      </c>
      <c r="M25" s="185">
        <v>70.3025994437076</v>
      </c>
      <c r="N25" s="186">
        <v>77</v>
      </c>
      <c r="O25" s="184">
        <v>50.23</v>
      </c>
      <c r="P25" s="185">
        <v>51.93376942377972</v>
      </c>
      <c r="Q25" s="186">
        <v>55</v>
      </c>
      <c r="R25" s="72" t="s">
        <v>267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99</v>
      </c>
      <c r="D26" s="174"/>
      <c r="E26" s="175"/>
      <c r="F26" s="184">
        <v>39.96</v>
      </c>
      <c r="G26" s="185">
        <v>39.96</v>
      </c>
      <c r="H26" s="186">
        <v>39.96</v>
      </c>
      <c r="I26" s="184">
        <v>39.05</v>
      </c>
      <c r="J26" s="185">
        <v>39.05</v>
      </c>
      <c r="K26" s="186">
        <v>39.05</v>
      </c>
      <c r="L26" s="184">
        <v>1.57</v>
      </c>
      <c r="M26" s="185">
        <v>1.57</v>
      </c>
      <c r="N26" s="186">
        <v>1.57</v>
      </c>
      <c r="O26" s="184">
        <v>0.66</v>
      </c>
      <c r="P26" s="185">
        <v>0.66</v>
      </c>
      <c r="Q26" s="186">
        <v>0.66</v>
      </c>
      <c r="R26" s="72" t="s">
        <v>98</v>
      </c>
      <c r="S26" s="174"/>
      <c r="T26" s="175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33</v>
      </c>
      <c r="G27" s="185">
        <v>33</v>
      </c>
      <c r="H27" s="186">
        <v>33</v>
      </c>
      <c r="I27" s="184">
        <v>0</v>
      </c>
      <c r="J27" s="185">
        <v>0</v>
      </c>
      <c r="K27" s="186">
        <v>0</v>
      </c>
      <c r="L27" s="184">
        <v>37</v>
      </c>
      <c r="M27" s="185">
        <v>37</v>
      </c>
      <c r="N27" s="186">
        <v>37</v>
      </c>
      <c r="O27" s="184">
        <v>4</v>
      </c>
      <c r="P27" s="185">
        <v>4</v>
      </c>
      <c r="Q27" s="186">
        <v>4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64.47</v>
      </c>
      <c r="G28" s="185">
        <v>64.47</v>
      </c>
      <c r="H28" s="186">
        <v>64.47</v>
      </c>
      <c r="I28" s="184">
        <v>46</v>
      </c>
      <c r="J28" s="185">
        <v>46</v>
      </c>
      <c r="K28" s="186">
        <v>46</v>
      </c>
      <c r="L28" s="184">
        <v>25.15</v>
      </c>
      <c r="M28" s="185">
        <v>25.15</v>
      </c>
      <c r="N28" s="186">
        <v>25.15</v>
      </c>
      <c r="O28" s="184">
        <v>6.68</v>
      </c>
      <c r="P28" s="185">
        <v>6.68</v>
      </c>
      <c r="Q28" s="186">
        <v>6.68</v>
      </c>
      <c r="R28" s="72" t="s">
        <v>29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-63.19999999999999</v>
      </c>
      <c r="G29" s="185">
        <v>10</v>
      </c>
      <c r="H29" s="186">
        <v>10</v>
      </c>
      <c r="I29" s="184">
        <v>138.017</v>
      </c>
      <c r="J29" s="185">
        <v>160</v>
      </c>
      <c r="K29" s="186">
        <v>160</v>
      </c>
      <c r="L29" s="184">
        <v>129.149</v>
      </c>
      <c r="M29" s="185">
        <v>180</v>
      </c>
      <c r="N29" s="186">
        <v>180</v>
      </c>
      <c r="O29" s="184">
        <v>330.366</v>
      </c>
      <c r="P29" s="185">
        <v>330</v>
      </c>
      <c r="Q29" s="186">
        <v>330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3.7630000000000052</v>
      </c>
      <c r="G30" s="185">
        <v>30</v>
      </c>
      <c r="H30" s="186">
        <v>50.23052841528437</v>
      </c>
      <c r="I30" s="184">
        <v>0</v>
      </c>
      <c r="J30" s="185">
        <v>0</v>
      </c>
      <c r="K30" s="186">
        <v>0</v>
      </c>
      <c r="L30" s="184">
        <v>131.502</v>
      </c>
      <c r="M30" s="185">
        <v>130</v>
      </c>
      <c r="N30" s="186">
        <v>128.51515566303172</v>
      </c>
      <c r="O30" s="184">
        <v>127.739</v>
      </c>
      <c r="P30" s="185">
        <v>100</v>
      </c>
      <c r="Q30" s="186">
        <v>78.28462724774735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49</v>
      </c>
      <c r="G31" s="185">
        <v>41</v>
      </c>
      <c r="H31" s="186">
        <v>41</v>
      </c>
      <c r="I31" s="184">
        <v>1</v>
      </c>
      <c r="J31" s="185">
        <v>1</v>
      </c>
      <c r="K31" s="186">
        <v>1</v>
      </c>
      <c r="L31" s="184">
        <v>135</v>
      </c>
      <c r="M31" s="185">
        <v>140</v>
      </c>
      <c r="N31" s="186">
        <v>140</v>
      </c>
      <c r="O31" s="184">
        <v>87</v>
      </c>
      <c r="P31" s="185">
        <v>100</v>
      </c>
      <c r="Q31" s="186">
        <v>100</v>
      </c>
      <c r="R31" s="72" t="s">
        <v>31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31</v>
      </c>
      <c r="G32" s="185">
        <v>34</v>
      </c>
      <c r="H32" s="186">
        <v>36</v>
      </c>
      <c r="I32" s="184">
        <v>24</v>
      </c>
      <c r="J32" s="185">
        <v>20</v>
      </c>
      <c r="K32" s="186">
        <v>22</v>
      </c>
      <c r="L32" s="184">
        <v>30</v>
      </c>
      <c r="M32" s="185">
        <v>27</v>
      </c>
      <c r="N32" s="186">
        <v>30</v>
      </c>
      <c r="O32" s="184">
        <v>23</v>
      </c>
      <c r="P32" s="185">
        <v>13</v>
      </c>
      <c r="Q32" s="186">
        <v>16</v>
      </c>
      <c r="R32" s="72" t="s">
        <v>327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71</v>
      </c>
      <c r="D33" s="174"/>
      <c r="E33" s="175"/>
      <c r="F33" s="184">
        <v>18.73</v>
      </c>
      <c r="G33" s="185">
        <v>25</v>
      </c>
      <c r="H33" s="186">
        <v>30</v>
      </c>
      <c r="I33" s="184">
        <v>0</v>
      </c>
      <c r="J33" s="185">
        <v>0</v>
      </c>
      <c r="K33" s="186">
        <v>0</v>
      </c>
      <c r="L33" s="184">
        <v>31.73</v>
      </c>
      <c r="M33" s="185">
        <v>35</v>
      </c>
      <c r="N33" s="186">
        <v>45</v>
      </c>
      <c r="O33" s="184">
        <v>13</v>
      </c>
      <c r="P33" s="185">
        <v>10</v>
      </c>
      <c r="Q33" s="186">
        <v>15</v>
      </c>
      <c r="R33" s="72" t="s">
        <v>32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72</v>
      </c>
      <c r="D34" s="174"/>
      <c r="E34" s="175"/>
      <c r="F34" s="184">
        <v>2.4400000000000004</v>
      </c>
      <c r="G34" s="185">
        <v>0.5999999999999996</v>
      </c>
      <c r="H34" s="186">
        <v>1</v>
      </c>
      <c r="I34" s="184">
        <v>0</v>
      </c>
      <c r="J34" s="185">
        <v>0</v>
      </c>
      <c r="K34" s="186">
        <v>0</v>
      </c>
      <c r="L34" s="184">
        <v>10.06</v>
      </c>
      <c r="M34" s="185">
        <v>9.5</v>
      </c>
      <c r="N34" s="186">
        <v>10</v>
      </c>
      <c r="O34" s="184">
        <v>7.62</v>
      </c>
      <c r="P34" s="185">
        <v>8.9</v>
      </c>
      <c r="Q34" s="186">
        <v>9</v>
      </c>
      <c r="R34" s="72" t="s">
        <v>33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73</v>
      </c>
      <c r="D35" s="174"/>
      <c r="E35" s="175"/>
      <c r="F35" s="184">
        <v>5.439999999999998</v>
      </c>
      <c r="G35" s="185">
        <v>17</v>
      </c>
      <c r="H35" s="186">
        <v>19</v>
      </c>
      <c r="I35" s="184">
        <v>28.58</v>
      </c>
      <c r="J35" s="185">
        <v>30</v>
      </c>
      <c r="K35" s="186">
        <v>30</v>
      </c>
      <c r="L35" s="184">
        <v>36.63</v>
      </c>
      <c r="M35" s="185">
        <v>39</v>
      </c>
      <c r="N35" s="186">
        <v>39</v>
      </c>
      <c r="O35" s="184">
        <v>59.77</v>
      </c>
      <c r="P35" s="185">
        <v>52</v>
      </c>
      <c r="Q35" s="186">
        <v>50</v>
      </c>
      <c r="R35" s="72" t="s">
        <v>34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aca="true" t="shared" si="1" ref="A36:A50">IF(SUM(F36:Q36)&lt;1,"Y","")</f>
      </c>
      <c r="B36" s="19"/>
      <c r="C36" s="49" t="s">
        <v>74</v>
      </c>
      <c r="D36" s="174"/>
      <c r="E36" s="175"/>
      <c r="F36" s="184">
        <v>92.78</v>
      </c>
      <c r="G36" s="185">
        <v>91</v>
      </c>
      <c r="H36" s="186">
        <v>91</v>
      </c>
      <c r="I36" s="184">
        <v>21.21</v>
      </c>
      <c r="J36" s="185">
        <v>20</v>
      </c>
      <c r="K36" s="186">
        <v>20</v>
      </c>
      <c r="L36" s="184">
        <v>75.7</v>
      </c>
      <c r="M36" s="185">
        <v>75</v>
      </c>
      <c r="N36" s="186">
        <v>75</v>
      </c>
      <c r="O36" s="184">
        <v>4.13</v>
      </c>
      <c r="P36" s="185">
        <v>4</v>
      </c>
      <c r="Q36" s="186">
        <v>4</v>
      </c>
      <c r="R36" s="72" t="s">
        <v>35</v>
      </c>
      <c r="S36" s="174"/>
      <c r="T36" s="175"/>
      <c r="AA36">
        <v>3</v>
      </c>
      <c r="AD36">
        <v>3</v>
      </c>
      <c r="AE36">
        <v>2</v>
      </c>
      <c r="AF36">
        <v>2</v>
      </c>
      <c r="AG36">
        <v>5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1:42" ht="12.75">
      <c r="A37">
        <f t="shared" si="1"/>
      </c>
      <c r="B37" s="19"/>
      <c r="C37" s="49" t="s">
        <v>75</v>
      </c>
      <c r="D37" s="174"/>
      <c r="E37" s="175"/>
      <c r="F37" s="184">
        <v>28.89</v>
      </c>
      <c r="G37" s="185">
        <v>31</v>
      </c>
      <c r="H37" s="186">
        <v>32</v>
      </c>
      <c r="I37" s="184">
        <v>0</v>
      </c>
      <c r="J37" s="185">
        <v>0</v>
      </c>
      <c r="K37" s="186">
        <v>0</v>
      </c>
      <c r="L37" s="184">
        <v>31.87</v>
      </c>
      <c r="M37" s="185">
        <v>34</v>
      </c>
      <c r="N37" s="186">
        <v>36</v>
      </c>
      <c r="O37" s="184">
        <v>2.98</v>
      </c>
      <c r="P37" s="185">
        <v>3</v>
      </c>
      <c r="Q37" s="186">
        <v>4</v>
      </c>
      <c r="R37" s="72" t="s">
        <v>36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1"/>
      </c>
      <c r="B38" s="19"/>
      <c r="C38" s="49" t="s">
        <v>76</v>
      </c>
      <c r="D38" s="174"/>
      <c r="E38" s="175"/>
      <c r="F38" s="184">
        <v>10.48</v>
      </c>
      <c r="G38" s="185">
        <v>10.48</v>
      </c>
      <c r="H38" s="186">
        <v>10.48</v>
      </c>
      <c r="I38" s="184">
        <v>0</v>
      </c>
      <c r="J38" s="185">
        <v>0</v>
      </c>
      <c r="K38" s="186">
        <v>0</v>
      </c>
      <c r="L38" s="184">
        <v>10.5</v>
      </c>
      <c r="M38" s="185">
        <v>10.5</v>
      </c>
      <c r="N38" s="186">
        <v>10.5</v>
      </c>
      <c r="O38" s="184">
        <v>0.02</v>
      </c>
      <c r="P38" s="185">
        <v>0.02</v>
      </c>
      <c r="Q38" s="186">
        <v>0.02</v>
      </c>
      <c r="R38" s="72" t="s">
        <v>87</v>
      </c>
      <c r="S38" s="174"/>
      <c r="T38" s="175"/>
      <c r="AA38">
        <v>3</v>
      </c>
      <c r="AD38">
        <v>3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1:42" ht="12.75">
      <c r="A39">
        <f t="shared" si="1"/>
      </c>
      <c r="B39" s="19"/>
      <c r="C39" s="49" t="s">
        <v>77</v>
      </c>
      <c r="D39" s="174"/>
      <c r="E39" s="175"/>
      <c r="F39" s="184">
        <v>169</v>
      </c>
      <c r="G39" s="185">
        <v>175</v>
      </c>
      <c r="H39" s="186">
        <v>175</v>
      </c>
      <c r="I39" s="184">
        <v>0</v>
      </c>
      <c r="J39" s="185">
        <v>0</v>
      </c>
      <c r="K39" s="186">
        <v>0</v>
      </c>
      <c r="L39" s="184">
        <v>250</v>
      </c>
      <c r="M39" s="185">
        <v>250</v>
      </c>
      <c r="N39" s="186">
        <v>250</v>
      </c>
      <c r="O39" s="184">
        <v>81</v>
      </c>
      <c r="P39" s="185">
        <v>75</v>
      </c>
      <c r="Q39" s="186">
        <v>75</v>
      </c>
      <c r="R39" s="72" t="s">
        <v>37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1"/>
      </c>
      <c r="B40" s="19"/>
      <c r="C40" s="49" t="s">
        <v>78</v>
      </c>
      <c r="D40" s="174"/>
      <c r="E40" s="175"/>
      <c r="F40" s="184">
        <v>138.95</v>
      </c>
      <c r="G40" s="185">
        <v>150</v>
      </c>
      <c r="H40" s="186">
        <v>160</v>
      </c>
      <c r="I40" s="184">
        <v>0</v>
      </c>
      <c r="J40" s="185">
        <v>0</v>
      </c>
      <c r="K40" s="186">
        <v>0</v>
      </c>
      <c r="L40" s="184">
        <v>143.22</v>
      </c>
      <c r="M40" s="185">
        <v>160</v>
      </c>
      <c r="N40" s="186">
        <v>170</v>
      </c>
      <c r="O40" s="184">
        <v>4.27</v>
      </c>
      <c r="P40" s="185">
        <v>10</v>
      </c>
      <c r="Q40" s="186">
        <v>10</v>
      </c>
      <c r="R40" s="72" t="s">
        <v>39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1"/>
      </c>
      <c r="C41" s="14" t="s">
        <v>6</v>
      </c>
      <c r="D41" s="178"/>
      <c r="E41" s="179"/>
      <c r="F41" s="156">
        <v>2436.173</v>
      </c>
      <c r="G41" s="157">
        <v>2594.0461936363454</v>
      </c>
      <c r="H41" s="158">
        <v>2697.190528415285</v>
      </c>
      <c r="I41" s="156">
        <v>3111.567</v>
      </c>
      <c r="J41" s="157">
        <v>3096.6800000000003</v>
      </c>
      <c r="K41" s="158">
        <v>3056.6800000000003</v>
      </c>
      <c r="L41" s="156">
        <v>1814.651</v>
      </c>
      <c r="M41" s="157">
        <v>1888.6739949575724</v>
      </c>
      <c r="N41" s="158">
        <v>1919.3251556630319</v>
      </c>
      <c r="O41" s="156">
        <v>2490.045</v>
      </c>
      <c r="P41" s="157">
        <v>2391.307801321228</v>
      </c>
      <c r="Q41" s="158">
        <v>2278.8146272477475</v>
      </c>
      <c r="R41" s="14" t="s">
        <v>6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1"/>
      </c>
      <c r="B42" s="16"/>
      <c r="C42" s="49" t="s">
        <v>79</v>
      </c>
      <c r="D42" s="174"/>
      <c r="E42" s="175"/>
      <c r="F42" s="184">
        <v>47.730000000000004</v>
      </c>
      <c r="G42" s="185">
        <v>47.730000000000004</v>
      </c>
      <c r="H42" s="186">
        <v>47.730000000000004</v>
      </c>
      <c r="I42" s="184">
        <v>48.7</v>
      </c>
      <c r="J42" s="185">
        <v>48.7</v>
      </c>
      <c r="K42" s="186">
        <v>48.7</v>
      </c>
      <c r="L42" s="184">
        <v>31.7</v>
      </c>
      <c r="M42" s="185">
        <v>31.7</v>
      </c>
      <c r="N42" s="186">
        <v>31.7</v>
      </c>
      <c r="O42" s="184">
        <v>32.67</v>
      </c>
      <c r="P42" s="185">
        <v>32.67</v>
      </c>
      <c r="Q42" s="186">
        <v>32.67</v>
      </c>
      <c r="R42" s="72" t="s">
        <v>40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2.75">
      <c r="A43">
        <f t="shared" si="1"/>
      </c>
      <c r="B43" s="16"/>
      <c r="C43" s="49" t="s">
        <v>80</v>
      </c>
      <c r="D43" s="174"/>
      <c r="E43" s="175"/>
      <c r="F43" s="184">
        <v>8</v>
      </c>
      <c r="G43" s="185">
        <v>8</v>
      </c>
      <c r="H43" s="186">
        <v>8</v>
      </c>
      <c r="I43" s="184">
        <v>0</v>
      </c>
      <c r="J43" s="185">
        <v>0</v>
      </c>
      <c r="K43" s="186">
        <v>0</v>
      </c>
      <c r="L43" s="184">
        <v>9</v>
      </c>
      <c r="M43" s="185">
        <v>9</v>
      </c>
      <c r="N43" s="186">
        <v>9</v>
      </c>
      <c r="O43" s="184">
        <v>1</v>
      </c>
      <c r="P43" s="185">
        <v>1</v>
      </c>
      <c r="Q43" s="186">
        <v>1</v>
      </c>
      <c r="R43" s="72" t="s">
        <v>41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81</v>
      </c>
      <c r="D44" s="174"/>
      <c r="E44" s="175"/>
      <c r="F44" s="184">
        <v>36.120000000000005</v>
      </c>
      <c r="G44" s="185">
        <v>36.120000000000005</v>
      </c>
      <c r="H44" s="186">
        <v>36.120000000000005</v>
      </c>
      <c r="I44" s="184">
        <v>8.9</v>
      </c>
      <c r="J44" s="185">
        <v>8.9</v>
      </c>
      <c r="K44" s="186">
        <v>8.9</v>
      </c>
      <c r="L44" s="184">
        <v>27.3</v>
      </c>
      <c r="M44" s="185">
        <v>27.3</v>
      </c>
      <c r="N44" s="186">
        <v>27.3</v>
      </c>
      <c r="O44" s="184">
        <v>0.08</v>
      </c>
      <c r="P44" s="185">
        <v>0.08</v>
      </c>
      <c r="Q44" s="186">
        <v>0.08</v>
      </c>
      <c r="R44" s="72" t="s">
        <v>3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/>
      <c r="C45" s="49" t="s">
        <v>82</v>
      </c>
      <c r="D45" s="174"/>
      <c r="E45" s="175"/>
      <c r="F45" s="184">
        <v>1052.53</v>
      </c>
      <c r="G45" s="185">
        <v>1245</v>
      </c>
      <c r="H45" s="186">
        <v>1345</v>
      </c>
      <c r="I45" s="184">
        <v>990</v>
      </c>
      <c r="J45" s="185">
        <v>1190</v>
      </c>
      <c r="K45" s="186">
        <v>1290</v>
      </c>
      <c r="L45" s="184">
        <v>207.53</v>
      </c>
      <c r="M45" s="185">
        <v>200</v>
      </c>
      <c r="N45" s="186">
        <v>200</v>
      </c>
      <c r="O45" s="184">
        <v>145</v>
      </c>
      <c r="P45" s="185">
        <v>145</v>
      </c>
      <c r="Q45" s="186">
        <v>145</v>
      </c>
      <c r="R45" s="72" t="s">
        <v>42</v>
      </c>
      <c r="S45" s="174"/>
      <c r="T45" s="175"/>
      <c r="AA45">
        <v>3</v>
      </c>
      <c r="AD45">
        <v>3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5</v>
      </c>
      <c r="AK45">
        <v>2</v>
      </c>
      <c r="AL45">
        <v>2</v>
      </c>
      <c r="AM45">
        <v>5</v>
      </c>
      <c r="AN45">
        <v>2</v>
      </c>
      <c r="AO45">
        <v>2</v>
      </c>
      <c r="AP45">
        <v>3</v>
      </c>
    </row>
    <row r="46" spans="1:42" ht="13.5" thickBot="1">
      <c r="A46">
        <f t="shared" si="1"/>
      </c>
      <c r="B46" s="16"/>
      <c r="C46" s="49" t="s">
        <v>83</v>
      </c>
      <c r="D46" s="174"/>
      <c r="E46" s="175"/>
      <c r="F46" s="184">
        <v>358.38</v>
      </c>
      <c r="G46" s="185">
        <v>358.38</v>
      </c>
      <c r="H46" s="186">
        <v>358.38</v>
      </c>
      <c r="I46" s="184">
        <v>381.7</v>
      </c>
      <c r="J46" s="185">
        <v>381.7</v>
      </c>
      <c r="K46" s="186">
        <v>381.7</v>
      </c>
      <c r="L46" s="184">
        <v>3.4</v>
      </c>
      <c r="M46" s="185">
        <v>3.4</v>
      </c>
      <c r="N46" s="186">
        <v>3.4</v>
      </c>
      <c r="O46" s="184">
        <v>26.72</v>
      </c>
      <c r="P46" s="185">
        <v>26.72</v>
      </c>
      <c r="Q46" s="186">
        <v>26.72</v>
      </c>
      <c r="R46" s="72" t="s">
        <v>5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4.25" thickBot="1" thickTop="1">
      <c r="A47">
        <f t="shared" si="1"/>
      </c>
      <c r="C47" s="14" t="s">
        <v>330</v>
      </c>
      <c r="D47" s="178"/>
      <c r="E47" s="179"/>
      <c r="F47" s="156">
        <v>1502.7599999999998</v>
      </c>
      <c r="G47" s="157">
        <v>1695.23</v>
      </c>
      <c r="H47" s="158">
        <v>1795.23</v>
      </c>
      <c r="I47" s="156">
        <v>1429.3</v>
      </c>
      <c r="J47" s="157">
        <v>1629.3</v>
      </c>
      <c r="K47" s="158">
        <v>1729.3</v>
      </c>
      <c r="L47" s="156">
        <v>278.92999999999995</v>
      </c>
      <c r="M47" s="157">
        <v>271.4</v>
      </c>
      <c r="N47" s="158">
        <v>271.4</v>
      </c>
      <c r="O47" s="156">
        <v>205.47</v>
      </c>
      <c r="P47" s="157">
        <v>205.47</v>
      </c>
      <c r="Q47" s="158">
        <v>205.47</v>
      </c>
      <c r="R47" s="14" t="s">
        <v>331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1"/>
      </c>
      <c r="B48" s="16"/>
      <c r="C48" s="171" t="s">
        <v>84</v>
      </c>
      <c r="D48" s="172"/>
      <c r="E48" s="173"/>
      <c r="F48" s="181">
        <v>192</v>
      </c>
      <c r="G48" s="182">
        <v>208.45312636576804</v>
      </c>
      <c r="H48" s="183">
        <v>217.35056580303663</v>
      </c>
      <c r="I48" s="181">
        <v>80</v>
      </c>
      <c r="J48" s="182">
        <v>87.78331877729258</v>
      </c>
      <c r="K48" s="183">
        <v>100.87023580786027</v>
      </c>
      <c r="L48" s="181">
        <v>156</v>
      </c>
      <c r="M48" s="182">
        <v>155.56341220897232</v>
      </c>
      <c r="N48" s="183">
        <v>155.03591485373073</v>
      </c>
      <c r="O48" s="181">
        <v>44</v>
      </c>
      <c r="P48" s="182">
        <v>34.89360462049686</v>
      </c>
      <c r="Q48" s="183">
        <v>38.55558485855437</v>
      </c>
      <c r="R48" s="180" t="s">
        <v>84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3.5" thickBot="1">
      <c r="A49">
        <f t="shared" si="1"/>
      </c>
      <c r="B49" s="16"/>
      <c r="C49" s="104" t="s">
        <v>85</v>
      </c>
      <c r="D49" s="176"/>
      <c r="E49" s="177"/>
      <c r="F49" s="187">
        <v>369</v>
      </c>
      <c r="G49" s="188">
        <v>390</v>
      </c>
      <c r="H49" s="189">
        <v>410</v>
      </c>
      <c r="I49" s="187">
        <v>377</v>
      </c>
      <c r="J49" s="188">
        <v>390</v>
      </c>
      <c r="K49" s="189">
        <v>402</v>
      </c>
      <c r="L49" s="187">
        <v>210</v>
      </c>
      <c r="M49" s="188">
        <v>220</v>
      </c>
      <c r="N49" s="189">
        <v>244</v>
      </c>
      <c r="O49" s="187">
        <v>218</v>
      </c>
      <c r="P49" s="188">
        <v>220</v>
      </c>
      <c r="Q49" s="189">
        <v>236</v>
      </c>
      <c r="R49" s="105" t="s">
        <v>43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1"/>
      </c>
      <c r="C50" s="14" t="s">
        <v>7</v>
      </c>
      <c r="D50" s="12"/>
      <c r="E50" s="13"/>
      <c r="F50" s="156">
        <v>561</v>
      </c>
      <c r="G50" s="157">
        <v>598.4531263657681</v>
      </c>
      <c r="H50" s="158">
        <v>627.3505658030366</v>
      </c>
      <c r="I50" s="156">
        <v>457</v>
      </c>
      <c r="J50" s="157">
        <v>477.7833187772926</v>
      </c>
      <c r="K50" s="158">
        <v>502.87023580786024</v>
      </c>
      <c r="L50" s="156">
        <v>366</v>
      </c>
      <c r="M50" s="157">
        <v>375.5634122089723</v>
      </c>
      <c r="N50" s="158">
        <v>399.03591485373073</v>
      </c>
      <c r="O50" s="156">
        <v>262</v>
      </c>
      <c r="P50" s="157">
        <v>254.89360462049686</v>
      </c>
      <c r="Q50" s="158">
        <v>274.55558485855437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C:\MyFiles\Timber\Timber Committee\TCQ2012\[tb-65-6.xls]List of tables</v>
      </c>
      <c r="T52" s="43" t="str">
        <f ca="1">CONCATENATE("printed on ",DAY(NOW()),"/",MONTH(NOW()))</f>
        <v>printed on 8/12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3"/>
  <sheetViews>
    <sheetView zoomScale="75" zoomScaleNormal="75" zoomScalePageLayoutView="0" workbookViewId="0" topLeftCell="A2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149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106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6">IF(SUM(F9:Q9)&lt;1,"Y","")</f>
      </c>
      <c r="B9" s="15"/>
      <c r="C9" s="171" t="s">
        <v>49</v>
      </c>
      <c r="D9" s="172"/>
      <c r="E9" s="173"/>
      <c r="F9" s="181">
        <v>40.8</v>
      </c>
      <c r="G9" s="182">
        <v>40.8</v>
      </c>
      <c r="H9" s="183">
        <v>40.8</v>
      </c>
      <c r="I9" s="181">
        <v>0</v>
      </c>
      <c r="J9" s="182">
        <v>0</v>
      </c>
      <c r="K9" s="183">
        <v>0</v>
      </c>
      <c r="L9" s="181">
        <v>42</v>
      </c>
      <c r="M9" s="182">
        <v>42</v>
      </c>
      <c r="N9" s="183">
        <v>42</v>
      </c>
      <c r="O9" s="181">
        <v>1.2</v>
      </c>
      <c r="P9" s="182">
        <v>1.2</v>
      </c>
      <c r="Q9" s="183">
        <v>1.2</v>
      </c>
      <c r="R9" s="84" t="s">
        <v>14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208.78999999999994</v>
      </c>
      <c r="G10" s="185">
        <v>210</v>
      </c>
      <c r="H10" s="186">
        <v>210</v>
      </c>
      <c r="I10" s="184">
        <v>650</v>
      </c>
      <c r="J10" s="185">
        <v>550</v>
      </c>
      <c r="K10" s="186">
        <v>550</v>
      </c>
      <c r="L10" s="184">
        <v>130.23</v>
      </c>
      <c r="M10" s="185">
        <v>165</v>
      </c>
      <c r="N10" s="186">
        <v>165</v>
      </c>
      <c r="O10" s="184">
        <v>571.44</v>
      </c>
      <c r="P10" s="185">
        <v>505</v>
      </c>
      <c r="Q10" s="186">
        <v>505</v>
      </c>
      <c r="R10" s="72" t="s">
        <v>15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302.37000000000006</v>
      </c>
      <c r="G11" s="185">
        <v>302.37000000000006</v>
      </c>
      <c r="H11" s="186">
        <v>302.37000000000006</v>
      </c>
      <c r="I11" s="184">
        <v>309.3</v>
      </c>
      <c r="J11" s="185">
        <v>309.3</v>
      </c>
      <c r="K11" s="186">
        <v>309.3</v>
      </c>
      <c r="L11" s="184">
        <v>13.16</v>
      </c>
      <c r="M11" s="185">
        <v>13.16</v>
      </c>
      <c r="N11" s="186">
        <v>13.16</v>
      </c>
      <c r="O11" s="184">
        <v>20.09</v>
      </c>
      <c r="P11" s="185">
        <v>20.09</v>
      </c>
      <c r="Q11" s="186">
        <v>20.09</v>
      </c>
      <c r="R11" s="72" t="s">
        <v>97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47</v>
      </c>
      <c r="G12" s="185">
        <v>51</v>
      </c>
      <c r="H12" s="186">
        <v>52</v>
      </c>
      <c r="I12" s="184">
        <v>1</v>
      </c>
      <c r="J12" s="185">
        <v>1</v>
      </c>
      <c r="K12" s="186">
        <v>2</v>
      </c>
      <c r="L12" s="184">
        <v>46</v>
      </c>
      <c r="M12" s="185">
        <v>50</v>
      </c>
      <c r="N12" s="186">
        <v>50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5"/>
      <c r="AA12">
        <v>3</v>
      </c>
      <c r="AD12">
        <v>3</v>
      </c>
      <c r="AE12">
        <v>2</v>
      </c>
      <c r="AF12">
        <v>2</v>
      </c>
      <c r="AG12">
        <v>9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49.67</v>
      </c>
      <c r="G13" s="185">
        <v>49.67</v>
      </c>
      <c r="H13" s="186">
        <v>49.67</v>
      </c>
      <c r="I13" s="184">
        <v>6</v>
      </c>
      <c r="J13" s="185">
        <v>6</v>
      </c>
      <c r="K13" s="186">
        <v>6</v>
      </c>
      <c r="L13" s="184">
        <v>46</v>
      </c>
      <c r="M13" s="185">
        <v>46</v>
      </c>
      <c r="N13" s="186">
        <v>46</v>
      </c>
      <c r="O13" s="184">
        <v>2.33</v>
      </c>
      <c r="P13" s="185">
        <v>2.33</v>
      </c>
      <c r="Q13" s="186">
        <v>2.33</v>
      </c>
      <c r="R13" s="72" t="s">
        <v>17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36</v>
      </c>
      <c r="G14" s="185">
        <v>38</v>
      </c>
      <c r="H14" s="186">
        <v>38</v>
      </c>
      <c r="I14" s="184">
        <v>0</v>
      </c>
      <c r="J14" s="185">
        <v>0</v>
      </c>
      <c r="K14" s="186">
        <v>0</v>
      </c>
      <c r="L14" s="184">
        <v>38</v>
      </c>
      <c r="M14" s="185">
        <v>39</v>
      </c>
      <c r="N14" s="186">
        <v>39</v>
      </c>
      <c r="O14" s="184">
        <v>2</v>
      </c>
      <c r="P14" s="185">
        <v>1</v>
      </c>
      <c r="Q14" s="186">
        <v>1</v>
      </c>
      <c r="R14" s="72" t="s">
        <v>18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10.97</v>
      </c>
      <c r="G15" s="185">
        <v>10</v>
      </c>
      <c r="H15" s="186">
        <v>10</v>
      </c>
      <c r="I15" s="184">
        <v>0</v>
      </c>
      <c r="J15" s="185">
        <v>0</v>
      </c>
      <c r="K15" s="186">
        <v>0</v>
      </c>
      <c r="L15" s="184">
        <v>10.97</v>
      </c>
      <c r="M15" s="185">
        <v>10</v>
      </c>
      <c r="N15" s="186">
        <v>10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95</v>
      </c>
      <c r="G16" s="185">
        <v>95</v>
      </c>
      <c r="H16" s="186">
        <v>100</v>
      </c>
      <c r="I16" s="184">
        <v>29</v>
      </c>
      <c r="J16" s="185">
        <v>29</v>
      </c>
      <c r="K16" s="186">
        <v>30</v>
      </c>
      <c r="L16" s="184">
        <v>130</v>
      </c>
      <c r="M16" s="185">
        <v>131</v>
      </c>
      <c r="N16" s="186">
        <v>137</v>
      </c>
      <c r="O16" s="184">
        <v>64</v>
      </c>
      <c r="P16" s="185">
        <v>65</v>
      </c>
      <c r="Q16" s="186">
        <v>67</v>
      </c>
      <c r="R16" s="72" t="s">
        <v>38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87.14285714285715</v>
      </c>
      <c r="G17" s="185">
        <v>84.28571428571429</v>
      </c>
      <c r="H17" s="186">
        <v>84.28571428571429</v>
      </c>
      <c r="I17" s="184">
        <v>0</v>
      </c>
      <c r="J17" s="185">
        <v>0</v>
      </c>
      <c r="K17" s="186">
        <v>0</v>
      </c>
      <c r="L17" s="184">
        <v>92.85714285714286</v>
      </c>
      <c r="M17" s="185">
        <v>90</v>
      </c>
      <c r="N17" s="186">
        <v>90</v>
      </c>
      <c r="O17" s="184">
        <v>5.714285714285714</v>
      </c>
      <c r="P17" s="185">
        <v>5.714285714285714</v>
      </c>
      <c r="Q17" s="186">
        <v>5.714285714285714</v>
      </c>
      <c r="R17" s="72" t="s">
        <v>20</v>
      </c>
      <c r="S17" s="174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12.599999999999998</v>
      </c>
      <c r="G18" s="185">
        <v>13</v>
      </c>
      <c r="H18" s="186">
        <v>13</v>
      </c>
      <c r="I18" s="184">
        <v>0</v>
      </c>
      <c r="J18" s="185">
        <v>0</v>
      </c>
      <c r="K18" s="186">
        <v>0</v>
      </c>
      <c r="L18" s="184">
        <v>18.31</v>
      </c>
      <c r="M18" s="185">
        <v>22</v>
      </c>
      <c r="N18" s="186">
        <v>22</v>
      </c>
      <c r="O18" s="184">
        <v>5.71</v>
      </c>
      <c r="P18" s="185">
        <v>9</v>
      </c>
      <c r="Q18" s="186">
        <v>9</v>
      </c>
      <c r="R18" s="72" t="s">
        <v>21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81.56</v>
      </c>
      <c r="G19" s="185">
        <v>84.56</v>
      </c>
      <c r="H19" s="186">
        <v>86.56</v>
      </c>
      <c r="I19" s="184">
        <v>0</v>
      </c>
      <c r="J19" s="185">
        <v>0</v>
      </c>
      <c r="K19" s="186">
        <v>0</v>
      </c>
      <c r="L19" s="184">
        <v>83</v>
      </c>
      <c r="M19" s="185">
        <v>86</v>
      </c>
      <c r="N19" s="186">
        <v>88</v>
      </c>
      <c r="O19" s="184">
        <v>1.44</v>
      </c>
      <c r="P19" s="185">
        <v>1.44</v>
      </c>
      <c r="Q19" s="186">
        <v>1.44</v>
      </c>
      <c r="R19" s="72" t="s">
        <v>22</v>
      </c>
      <c r="S19" s="174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950.53</v>
      </c>
      <c r="G20" s="185">
        <v>916</v>
      </c>
      <c r="H20" s="186">
        <v>915</v>
      </c>
      <c r="I20" s="184">
        <v>915.6</v>
      </c>
      <c r="J20" s="185">
        <v>890</v>
      </c>
      <c r="K20" s="186">
        <v>900</v>
      </c>
      <c r="L20" s="184">
        <v>576.93</v>
      </c>
      <c r="M20" s="185">
        <v>610</v>
      </c>
      <c r="N20" s="186">
        <v>605</v>
      </c>
      <c r="O20" s="184">
        <v>542</v>
      </c>
      <c r="P20" s="185">
        <v>584</v>
      </c>
      <c r="Q20" s="186">
        <v>590</v>
      </c>
      <c r="R20" s="72" t="s">
        <v>2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537.44</v>
      </c>
      <c r="G21" s="185">
        <v>530</v>
      </c>
      <c r="H21" s="186">
        <v>460</v>
      </c>
      <c r="I21" s="184">
        <v>1453.8</v>
      </c>
      <c r="J21" s="185">
        <v>1450</v>
      </c>
      <c r="K21" s="186">
        <v>1400</v>
      </c>
      <c r="L21" s="184">
        <v>382.72</v>
      </c>
      <c r="M21" s="185">
        <v>380</v>
      </c>
      <c r="N21" s="186">
        <v>360</v>
      </c>
      <c r="O21" s="184">
        <v>1299.08</v>
      </c>
      <c r="P21" s="185">
        <v>1300</v>
      </c>
      <c r="Q21" s="186">
        <v>1300</v>
      </c>
      <c r="R21" s="72" t="s">
        <v>23</v>
      </c>
      <c r="S21" s="174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-109.43000000000002</v>
      </c>
      <c r="G22" s="185">
        <v>-109.43000000000002</v>
      </c>
      <c r="H22" s="186">
        <v>-109.43000000000002</v>
      </c>
      <c r="I22" s="184">
        <v>0.48</v>
      </c>
      <c r="J22" s="185">
        <v>0.48</v>
      </c>
      <c r="K22" s="186">
        <v>0.48</v>
      </c>
      <c r="L22" s="184">
        <v>61.33</v>
      </c>
      <c r="M22" s="185">
        <v>61.33</v>
      </c>
      <c r="N22" s="186">
        <v>61.33</v>
      </c>
      <c r="O22" s="184">
        <v>171.24</v>
      </c>
      <c r="P22" s="185">
        <v>171.24</v>
      </c>
      <c r="Q22" s="186">
        <v>171.24</v>
      </c>
      <c r="R22" s="72" t="s">
        <v>24</v>
      </c>
      <c r="S22" s="174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106.28</v>
      </c>
      <c r="G23" s="185">
        <v>100</v>
      </c>
      <c r="H23" s="186">
        <v>95</v>
      </c>
      <c r="I23" s="184">
        <v>415</v>
      </c>
      <c r="J23" s="185">
        <v>415</v>
      </c>
      <c r="K23" s="186">
        <v>415</v>
      </c>
      <c r="L23" s="184">
        <v>51.09</v>
      </c>
      <c r="M23" s="185">
        <v>50</v>
      </c>
      <c r="N23" s="186">
        <v>50</v>
      </c>
      <c r="O23" s="184">
        <v>359.81</v>
      </c>
      <c r="P23" s="185">
        <v>365</v>
      </c>
      <c r="Q23" s="186">
        <v>370</v>
      </c>
      <c r="R23" s="72" t="s">
        <v>25</v>
      </c>
      <c r="S23" s="174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3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944.6400000000001</v>
      </c>
      <c r="G24" s="185">
        <v>935</v>
      </c>
      <c r="H24" s="186">
        <v>935</v>
      </c>
      <c r="I24" s="184">
        <v>708</v>
      </c>
      <c r="J24" s="185">
        <v>708</v>
      </c>
      <c r="K24" s="186">
        <v>708</v>
      </c>
      <c r="L24" s="184">
        <v>557.6</v>
      </c>
      <c r="M24" s="185">
        <v>545</v>
      </c>
      <c r="N24" s="186">
        <v>545</v>
      </c>
      <c r="O24" s="184">
        <v>320.96</v>
      </c>
      <c r="P24" s="185">
        <v>318</v>
      </c>
      <c r="Q24" s="186">
        <v>318</v>
      </c>
      <c r="R24" s="72" t="s">
        <v>26</v>
      </c>
      <c r="S24" s="174"/>
      <c r="T24" s="5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5</v>
      </c>
      <c r="AJ24">
        <v>2</v>
      </c>
      <c r="AK24">
        <v>2</v>
      </c>
      <c r="AL24">
        <v>5</v>
      </c>
      <c r="AM24">
        <v>2</v>
      </c>
      <c r="AN24">
        <v>2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12.3</v>
      </c>
      <c r="G25" s="185">
        <v>12.17142857142857</v>
      </c>
      <c r="H25" s="186">
        <v>12</v>
      </c>
      <c r="I25" s="184">
        <v>0</v>
      </c>
      <c r="J25" s="185">
        <v>0</v>
      </c>
      <c r="K25" s="186">
        <v>0</v>
      </c>
      <c r="L25" s="184">
        <v>14.08</v>
      </c>
      <c r="M25" s="185">
        <v>13.542857142857143</v>
      </c>
      <c r="N25" s="186">
        <v>14</v>
      </c>
      <c r="O25" s="184">
        <v>1.78</v>
      </c>
      <c r="P25" s="185">
        <v>1.3714285714285714</v>
      </c>
      <c r="Q25" s="186">
        <v>2</v>
      </c>
      <c r="R25" s="72" t="s">
        <v>27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44.33</v>
      </c>
      <c r="G26" s="185">
        <v>50.814017929423166</v>
      </c>
      <c r="H26" s="186">
        <v>53</v>
      </c>
      <c r="I26" s="184">
        <v>0</v>
      </c>
      <c r="J26" s="185">
        <v>0</v>
      </c>
      <c r="K26" s="186">
        <v>0</v>
      </c>
      <c r="L26" s="184">
        <v>58.67</v>
      </c>
      <c r="M26" s="185">
        <v>59.522568719060466</v>
      </c>
      <c r="N26" s="186">
        <v>63</v>
      </c>
      <c r="O26" s="184">
        <v>14.34</v>
      </c>
      <c r="P26" s="185">
        <v>8.708550789637298</v>
      </c>
      <c r="Q26" s="186">
        <v>10</v>
      </c>
      <c r="R26" s="72" t="s">
        <v>267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260.34000000000003</v>
      </c>
      <c r="G27" s="185">
        <v>260.34000000000003</v>
      </c>
      <c r="H27" s="186">
        <v>260.34000000000003</v>
      </c>
      <c r="I27" s="184">
        <v>268.42</v>
      </c>
      <c r="J27" s="185">
        <v>268.42</v>
      </c>
      <c r="K27" s="186">
        <v>268.42</v>
      </c>
      <c r="L27" s="184">
        <v>5.02</v>
      </c>
      <c r="M27" s="185">
        <v>5.02</v>
      </c>
      <c r="N27" s="186">
        <v>5.02</v>
      </c>
      <c r="O27" s="184">
        <v>13.1</v>
      </c>
      <c r="P27" s="185">
        <v>13.1</v>
      </c>
      <c r="Q27" s="186">
        <v>13.1</v>
      </c>
      <c r="R27" s="72" t="s">
        <v>98</v>
      </c>
      <c r="S27" s="174"/>
      <c r="T27" s="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191</v>
      </c>
      <c r="G28" s="185">
        <v>191</v>
      </c>
      <c r="H28" s="186">
        <v>191</v>
      </c>
      <c r="I28" s="184">
        <v>0</v>
      </c>
      <c r="J28" s="185">
        <v>0</v>
      </c>
      <c r="K28" s="186">
        <v>0</v>
      </c>
      <c r="L28" s="184">
        <v>306</v>
      </c>
      <c r="M28" s="185">
        <v>306</v>
      </c>
      <c r="N28" s="186">
        <v>306</v>
      </c>
      <c r="O28" s="184">
        <v>115</v>
      </c>
      <c r="P28" s="185">
        <v>115</v>
      </c>
      <c r="Q28" s="186">
        <v>115</v>
      </c>
      <c r="R28" s="72" t="s">
        <v>28</v>
      </c>
      <c r="S28" s="174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147.34</v>
      </c>
      <c r="G29" s="185">
        <v>147.34</v>
      </c>
      <c r="H29" s="186">
        <v>147.34</v>
      </c>
      <c r="I29" s="184">
        <v>0</v>
      </c>
      <c r="J29" s="185">
        <v>0</v>
      </c>
      <c r="K29" s="186">
        <v>0</v>
      </c>
      <c r="L29" s="184">
        <v>163.13</v>
      </c>
      <c r="M29" s="185">
        <v>163.13</v>
      </c>
      <c r="N29" s="186">
        <v>163.13</v>
      </c>
      <c r="O29" s="184">
        <v>15.79</v>
      </c>
      <c r="P29" s="185">
        <v>15.79</v>
      </c>
      <c r="Q29" s="186">
        <v>15.79</v>
      </c>
      <c r="R29" s="72" t="s">
        <v>29</v>
      </c>
      <c r="S29" s="174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2414.0620000000004</v>
      </c>
      <c r="G30" s="185">
        <v>2450</v>
      </c>
      <c r="H30" s="186">
        <v>2480</v>
      </c>
      <c r="I30" s="184">
        <v>2906.126</v>
      </c>
      <c r="J30" s="185">
        <v>2950</v>
      </c>
      <c r="K30" s="186">
        <v>3000</v>
      </c>
      <c r="L30" s="184">
        <v>145.55</v>
      </c>
      <c r="M30" s="185">
        <v>150</v>
      </c>
      <c r="N30" s="186">
        <v>160</v>
      </c>
      <c r="O30" s="184">
        <v>637.614</v>
      </c>
      <c r="P30" s="185">
        <v>650</v>
      </c>
      <c r="Q30" s="186">
        <v>680</v>
      </c>
      <c r="R30" s="72" t="s">
        <v>30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272.7099999999999</v>
      </c>
      <c r="G31" s="185">
        <v>310</v>
      </c>
      <c r="H31" s="186">
        <v>344.4183066557576</v>
      </c>
      <c r="I31" s="184">
        <v>421.4</v>
      </c>
      <c r="J31" s="185">
        <v>430</v>
      </c>
      <c r="K31" s="186">
        <v>438.7807164299529</v>
      </c>
      <c r="L31" s="184">
        <v>183.53</v>
      </c>
      <c r="M31" s="185">
        <v>180</v>
      </c>
      <c r="N31" s="186">
        <v>176.54078146539746</v>
      </c>
      <c r="O31" s="184">
        <v>332.22</v>
      </c>
      <c r="P31" s="185">
        <v>300</v>
      </c>
      <c r="Q31" s="186">
        <v>270.9031912395928</v>
      </c>
      <c r="R31" s="72" t="s">
        <v>4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230</v>
      </c>
      <c r="G32" s="185">
        <v>235</v>
      </c>
      <c r="H32" s="186">
        <v>235</v>
      </c>
      <c r="I32" s="184">
        <v>650</v>
      </c>
      <c r="J32" s="185">
        <v>650</v>
      </c>
      <c r="K32" s="186">
        <v>650</v>
      </c>
      <c r="L32" s="184">
        <v>130</v>
      </c>
      <c r="M32" s="185">
        <v>135</v>
      </c>
      <c r="N32" s="186">
        <v>135</v>
      </c>
      <c r="O32" s="184">
        <v>550</v>
      </c>
      <c r="P32" s="185">
        <v>550</v>
      </c>
      <c r="Q32" s="186">
        <v>550</v>
      </c>
      <c r="R32" s="72" t="s">
        <v>31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63</v>
      </c>
      <c r="G33" s="185">
        <v>61</v>
      </c>
      <c r="H33" s="186">
        <v>61</v>
      </c>
      <c r="I33" s="184">
        <v>0</v>
      </c>
      <c r="J33" s="185">
        <v>0</v>
      </c>
      <c r="K33" s="186">
        <v>0</v>
      </c>
      <c r="L33" s="184">
        <v>66</v>
      </c>
      <c r="M33" s="185">
        <v>63</v>
      </c>
      <c r="N33" s="186">
        <v>63</v>
      </c>
      <c r="O33" s="184">
        <v>3</v>
      </c>
      <c r="P33" s="185">
        <v>2</v>
      </c>
      <c r="Q33" s="186">
        <v>2</v>
      </c>
      <c r="R33" s="72" t="s">
        <v>327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92.16</v>
      </c>
      <c r="G34" s="185">
        <v>95</v>
      </c>
      <c r="H34" s="186">
        <v>100</v>
      </c>
      <c r="I34" s="184">
        <v>0</v>
      </c>
      <c r="J34" s="185">
        <v>0</v>
      </c>
      <c r="K34" s="186">
        <v>0</v>
      </c>
      <c r="L34" s="184">
        <v>92.16</v>
      </c>
      <c r="M34" s="185">
        <v>95</v>
      </c>
      <c r="N34" s="186">
        <v>100</v>
      </c>
      <c r="O34" s="184">
        <v>0</v>
      </c>
      <c r="P34" s="185">
        <v>0</v>
      </c>
      <c r="Q34" s="186">
        <v>0</v>
      </c>
      <c r="R34" s="72" t="s">
        <v>32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47.559999999999995</v>
      </c>
      <c r="G35" s="185">
        <v>26</v>
      </c>
      <c r="H35" s="186">
        <v>23</v>
      </c>
      <c r="I35" s="184">
        <v>125</v>
      </c>
      <c r="J35" s="185">
        <v>125</v>
      </c>
      <c r="K35" s="186">
        <v>125</v>
      </c>
      <c r="L35" s="184">
        <v>40.1</v>
      </c>
      <c r="M35" s="185">
        <v>29</v>
      </c>
      <c r="N35" s="186">
        <v>29</v>
      </c>
      <c r="O35" s="184">
        <v>117.54</v>
      </c>
      <c r="P35" s="185">
        <v>128</v>
      </c>
      <c r="Q35" s="186">
        <v>131</v>
      </c>
      <c r="R35" s="72" t="s">
        <v>33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510.82000000000005</v>
      </c>
      <c r="G36" s="185">
        <v>420</v>
      </c>
      <c r="H36" s="186">
        <v>409</v>
      </c>
      <c r="I36" s="184">
        <v>1092.71</v>
      </c>
      <c r="J36" s="185">
        <v>1100</v>
      </c>
      <c r="K36" s="186">
        <v>1100</v>
      </c>
      <c r="L36" s="184">
        <v>322.88</v>
      </c>
      <c r="M36" s="185">
        <v>313</v>
      </c>
      <c r="N36" s="186">
        <v>309</v>
      </c>
      <c r="O36" s="184">
        <v>904.77</v>
      </c>
      <c r="P36" s="185">
        <v>993</v>
      </c>
      <c r="Q36" s="186">
        <v>1000</v>
      </c>
      <c r="R36" s="72" t="s">
        <v>34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1">IF(SUM(F37:Q37)&lt;1,"Y","")</f>
      </c>
      <c r="B37" s="19"/>
      <c r="C37" s="49" t="s">
        <v>74</v>
      </c>
      <c r="D37" s="174"/>
      <c r="E37" s="175"/>
      <c r="F37" s="184">
        <v>182.11</v>
      </c>
      <c r="G37" s="185">
        <v>182</v>
      </c>
      <c r="H37" s="186">
        <v>182</v>
      </c>
      <c r="I37" s="184">
        <v>56.17</v>
      </c>
      <c r="J37" s="185">
        <v>55</v>
      </c>
      <c r="K37" s="186">
        <v>55</v>
      </c>
      <c r="L37" s="184">
        <v>199.27</v>
      </c>
      <c r="M37" s="185">
        <v>200</v>
      </c>
      <c r="N37" s="186">
        <v>200</v>
      </c>
      <c r="O37" s="184">
        <v>73.33</v>
      </c>
      <c r="P37" s="185">
        <v>73</v>
      </c>
      <c r="Q37" s="186">
        <v>73</v>
      </c>
      <c r="R37" s="72" t="s">
        <v>35</v>
      </c>
      <c r="S37" s="174"/>
      <c r="T37" s="5"/>
      <c r="AA37">
        <v>3</v>
      </c>
      <c r="AD37">
        <v>3</v>
      </c>
      <c r="AE37">
        <v>2</v>
      </c>
      <c r="AF37">
        <v>2</v>
      </c>
      <c r="AG37">
        <v>5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1:42" ht="12.75">
      <c r="A38">
        <f t="shared" si="1"/>
      </c>
      <c r="B38" s="19"/>
      <c r="C38" s="49" t="s">
        <v>75</v>
      </c>
      <c r="D38" s="174"/>
      <c r="E38" s="175"/>
      <c r="F38" s="184">
        <v>76.06199999999998</v>
      </c>
      <c r="G38" s="185">
        <v>80</v>
      </c>
      <c r="H38" s="186">
        <v>105</v>
      </c>
      <c r="I38" s="184">
        <v>200</v>
      </c>
      <c r="J38" s="185">
        <v>200</v>
      </c>
      <c r="K38" s="186">
        <v>225</v>
      </c>
      <c r="L38" s="184">
        <v>69.38</v>
      </c>
      <c r="M38" s="185">
        <v>70</v>
      </c>
      <c r="N38" s="186">
        <v>70</v>
      </c>
      <c r="O38" s="184">
        <v>193.318</v>
      </c>
      <c r="P38" s="185">
        <v>190</v>
      </c>
      <c r="Q38" s="186">
        <v>190</v>
      </c>
      <c r="R38" s="72" t="s">
        <v>36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/>
      <c r="C39" s="49" t="s">
        <v>76</v>
      </c>
      <c r="D39" s="174"/>
      <c r="E39" s="175"/>
      <c r="F39" s="184">
        <v>24.490000000000002</v>
      </c>
      <c r="G39" s="185">
        <v>24.490000000000002</v>
      </c>
      <c r="H39" s="186">
        <v>24.490000000000002</v>
      </c>
      <c r="I39" s="184">
        <v>0</v>
      </c>
      <c r="J39" s="185">
        <v>0</v>
      </c>
      <c r="K39" s="186">
        <v>0</v>
      </c>
      <c r="L39" s="184">
        <v>24.57</v>
      </c>
      <c r="M39" s="185">
        <v>24.57</v>
      </c>
      <c r="N39" s="186">
        <v>24.57</v>
      </c>
      <c r="O39" s="184">
        <v>0.08</v>
      </c>
      <c r="P39" s="185">
        <v>0.08</v>
      </c>
      <c r="Q39" s="186">
        <v>0.08</v>
      </c>
      <c r="R39" s="72" t="s">
        <v>87</v>
      </c>
      <c r="S39" s="174"/>
      <c r="T39" s="5"/>
      <c r="AA39">
        <v>3</v>
      </c>
      <c r="AD39">
        <v>3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1"/>
      </c>
      <c r="B40" s="19"/>
      <c r="C40" s="49" t="s">
        <v>77</v>
      </c>
      <c r="D40" s="174"/>
      <c r="E40" s="175"/>
      <c r="F40" s="184">
        <v>4192</v>
      </c>
      <c r="G40" s="185">
        <v>4459</v>
      </c>
      <c r="H40" s="186">
        <v>4554</v>
      </c>
      <c r="I40" s="184">
        <v>4285</v>
      </c>
      <c r="J40" s="185">
        <v>4885</v>
      </c>
      <c r="K40" s="186">
        <v>4985</v>
      </c>
      <c r="L40" s="184">
        <v>332</v>
      </c>
      <c r="M40" s="185">
        <v>112</v>
      </c>
      <c r="N40" s="186">
        <v>102</v>
      </c>
      <c r="O40" s="184">
        <v>425</v>
      </c>
      <c r="P40" s="185">
        <v>538</v>
      </c>
      <c r="Q40" s="186">
        <v>533</v>
      </c>
      <c r="R40" s="72" t="s">
        <v>37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/>
      <c r="C41" s="49" t="s">
        <v>78</v>
      </c>
      <c r="D41" s="174"/>
      <c r="E41" s="175"/>
      <c r="F41" s="184">
        <v>1206.7109431311437</v>
      </c>
      <c r="G41" s="185">
        <v>1290</v>
      </c>
      <c r="H41" s="186">
        <v>1330</v>
      </c>
      <c r="I41" s="184">
        <v>756</v>
      </c>
      <c r="J41" s="185">
        <v>760</v>
      </c>
      <c r="K41" s="186">
        <v>770</v>
      </c>
      <c r="L41" s="184">
        <v>577.1109431311436</v>
      </c>
      <c r="M41" s="185">
        <v>630</v>
      </c>
      <c r="N41" s="186">
        <v>670</v>
      </c>
      <c r="O41" s="184">
        <v>126.4</v>
      </c>
      <c r="P41" s="185">
        <v>100</v>
      </c>
      <c r="Q41" s="186">
        <v>110</v>
      </c>
      <c r="R41" s="72" t="s">
        <v>39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6</v>
      </c>
      <c r="D42" s="178"/>
      <c r="E42" s="179"/>
      <c r="F42" s="156">
        <v>13368.357800274003</v>
      </c>
      <c r="G42" s="157">
        <v>13644.411160786567</v>
      </c>
      <c r="H42" s="158">
        <v>13793.844020941473</v>
      </c>
      <c r="I42" s="156">
        <v>15249.006</v>
      </c>
      <c r="J42" s="157">
        <v>15782.2</v>
      </c>
      <c r="K42" s="158">
        <v>15937.980716429953</v>
      </c>
      <c r="L42" s="156">
        <v>5009.648085988287</v>
      </c>
      <c r="M42" s="157">
        <v>4889.275425861917</v>
      </c>
      <c r="N42" s="158">
        <v>4913.750781465397</v>
      </c>
      <c r="O42" s="156">
        <v>6890.296285714286</v>
      </c>
      <c r="P42" s="157">
        <v>7027.064265075351</v>
      </c>
      <c r="Q42" s="158">
        <v>7057.887476953878</v>
      </c>
      <c r="R42" s="14" t="s">
        <v>6</v>
      </c>
      <c r="S42" s="178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/>
      <c r="C43" s="49" t="s">
        <v>79</v>
      </c>
      <c r="D43" s="174"/>
      <c r="E43" s="175"/>
      <c r="F43" s="184">
        <v>27.19999999999999</v>
      </c>
      <c r="G43" s="185">
        <v>27.19999999999999</v>
      </c>
      <c r="H43" s="186">
        <v>27.19999999999999</v>
      </c>
      <c r="I43" s="184">
        <v>0</v>
      </c>
      <c r="J43" s="185">
        <v>0</v>
      </c>
      <c r="K43" s="186">
        <v>0</v>
      </c>
      <c r="L43" s="184">
        <v>168</v>
      </c>
      <c r="M43" s="185">
        <v>168</v>
      </c>
      <c r="N43" s="186">
        <v>168</v>
      </c>
      <c r="O43" s="184">
        <v>140.8</v>
      </c>
      <c r="P43" s="185">
        <v>140.8</v>
      </c>
      <c r="Q43" s="186">
        <v>140.8</v>
      </c>
      <c r="R43" s="72" t="s">
        <v>40</v>
      </c>
      <c r="S43" s="174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80</v>
      </c>
      <c r="D44" s="174"/>
      <c r="E44" s="175"/>
      <c r="F44" s="184">
        <v>93</v>
      </c>
      <c r="G44" s="185">
        <v>93</v>
      </c>
      <c r="H44" s="186">
        <v>93</v>
      </c>
      <c r="I44" s="184">
        <v>0</v>
      </c>
      <c r="J44" s="185">
        <v>0</v>
      </c>
      <c r="K44" s="186">
        <v>0</v>
      </c>
      <c r="L44" s="184">
        <v>93</v>
      </c>
      <c r="M44" s="185">
        <v>93</v>
      </c>
      <c r="N44" s="186">
        <v>93</v>
      </c>
      <c r="O44" s="184">
        <v>0</v>
      </c>
      <c r="P44" s="185">
        <v>0</v>
      </c>
      <c r="Q44" s="186">
        <v>0</v>
      </c>
      <c r="R44" s="72" t="s">
        <v>41</v>
      </c>
      <c r="S44" s="174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/>
      <c r="C45" s="49" t="s">
        <v>81</v>
      </c>
      <c r="D45" s="174"/>
      <c r="E45" s="175"/>
      <c r="F45" s="184">
        <v>149.32</v>
      </c>
      <c r="G45" s="185">
        <v>149.32</v>
      </c>
      <c r="H45" s="186">
        <v>149.32</v>
      </c>
      <c r="I45" s="184">
        <v>0.12</v>
      </c>
      <c r="J45" s="185">
        <v>0.12</v>
      </c>
      <c r="K45" s="186">
        <v>0.12</v>
      </c>
      <c r="L45" s="184">
        <v>150</v>
      </c>
      <c r="M45" s="185">
        <v>150</v>
      </c>
      <c r="N45" s="186">
        <v>150</v>
      </c>
      <c r="O45" s="184">
        <v>0.8</v>
      </c>
      <c r="P45" s="185">
        <v>0.8</v>
      </c>
      <c r="Q45" s="186">
        <v>0.8</v>
      </c>
      <c r="R45" s="72" t="s">
        <v>3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/>
      <c r="C46" s="49" t="s">
        <v>82</v>
      </c>
      <c r="D46" s="174"/>
      <c r="E46" s="175"/>
      <c r="F46" s="184">
        <v>1828.15</v>
      </c>
      <c r="G46" s="185">
        <v>1900</v>
      </c>
      <c r="H46" s="186">
        <v>2000</v>
      </c>
      <c r="I46" s="184">
        <v>1310</v>
      </c>
      <c r="J46" s="185">
        <v>1400</v>
      </c>
      <c r="K46" s="186">
        <v>1550</v>
      </c>
      <c r="L46" s="184">
        <v>701.64</v>
      </c>
      <c r="M46" s="185">
        <v>700</v>
      </c>
      <c r="N46" s="186">
        <v>700</v>
      </c>
      <c r="O46" s="184">
        <v>183.49</v>
      </c>
      <c r="P46" s="185">
        <v>200</v>
      </c>
      <c r="Q46" s="186">
        <v>250</v>
      </c>
      <c r="R46" s="72" t="s">
        <v>42</v>
      </c>
      <c r="S46" s="174"/>
      <c r="T46" s="5"/>
      <c r="AA46">
        <v>3</v>
      </c>
      <c r="AD46">
        <v>3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5</v>
      </c>
      <c r="AK46">
        <v>2</v>
      </c>
      <c r="AL46">
        <v>2</v>
      </c>
      <c r="AM46">
        <v>5</v>
      </c>
      <c r="AN46">
        <v>2</v>
      </c>
      <c r="AO46">
        <v>2</v>
      </c>
      <c r="AP46">
        <v>3</v>
      </c>
    </row>
    <row r="47" spans="1:42" ht="13.5" thickBot="1">
      <c r="A47">
        <f t="shared" si="1"/>
      </c>
      <c r="B47" s="16"/>
      <c r="C47" s="49" t="s">
        <v>83</v>
      </c>
      <c r="D47" s="174"/>
      <c r="E47" s="175"/>
      <c r="F47" s="184">
        <v>211</v>
      </c>
      <c r="G47" s="185">
        <v>211</v>
      </c>
      <c r="H47" s="186">
        <v>211</v>
      </c>
      <c r="I47" s="184">
        <v>0</v>
      </c>
      <c r="J47" s="185">
        <v>0</v>
      </c>
      <c r="K47" s="186">
        <v>0</v>
      </c>
      <c r="L47" s="184">
        <v>392.11</v>
      </c>
      <c r="M47" s="185">
        <v>392.11</v>
      </c>
      <c r="N47" s="186">
        <v>392.11</v>
      </c>
      <c r="O47" s="184">
        <v>181.11</v>
      </c>
      <c r="P47" s="185">
        <v>181.11</v>
      </c>
      <c r="Q47" s="186">
        <v>181.11</v>
      </c>
      <c r="R47" s="72" t="s">
        <v>5</v>
      </c>
      <c r="S47" s="174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4.25" thickBot="1" thickTop="1">
      <c r="A48">
        <f t="shared" si="1"/>
      </c>
      <c r="C48" s="14" t="s">
        <v>330</v>
      </c>
      <c r="D48" s="178"/>
      <c r="E48" s="179"/>
      <c r="F48" s="156">
        <v>2308.67</v>
      </c>
      <c r="G48" s="157">
        <v>2380.52</v>
      </c>
      <c r="H48" s="158">
        <v>2480.52</v>
      </c>
      <c r="I48" s="156">
        <v>1310.12</v>
      </c>
      <c r="J48" s="157">
        <v>1400.12</v>
      </c>
      <c r="K48" s="158">
        <v>1550.12</v>
      </c>
      <c r="L48" s="156">
        <v>1504.75</v>
      </c>
      <c r="M48" s="157">
        <v>1503.1100000000001</v>
      </c>
      <c r="N48" s="158">
        <v>1503.1100000000001</v>
      </c>
      <c r="O48" s="156">
        <v>506.20000000000005</v>
      </c>
      <c r="P48" s="157">
        <v>522.71</v>
      </c>
      <c r="Q48" s="158">
        <v>572.71</v>
      </c>
      <c r="R48" s="14" t="s">
        <v>331</v>
      </c>
      <c r="S48" s="178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1"/>
      </c>
      <c r="B49" s="16"/>
      <c r="C49" s="171" t="s">
        <v>84</v>
      </c>
      <c r="D49" s="172"/>
      <c r="E49" s="173"/>
      <c r="F49" s="181">
        <v>559</v>
      </c>
      <c r="G49" s="182">
        <v>566.0980893199534</v>
      </c>
      <c r="H49" s="183">
        <v>630.8835891453131</v>
      </c>
      <c r="I49" s="181">
        <v>810</v>
      </c>
      <c r="J49" s="182">
        <v>889.530315</v>
      </c>
      <c r="K49" s="183">
        <v>1022.143317</v>
      </c>
      <c r="L49" s="181">
        <v>259</v>
      </c>
      <c r="M49" s="182">
        <v>234.86544824790312</v>
      </c>
      <c r="N49" s="183">
        <v>225.62962988218297</v>
      </c>
      <c r="O49" s="181">
        <v>510</v>
      </c>
      <c r="P49" s="182">
        <v>558.2976739279497</v>
      </c>
      <c r="Q49" s="183">
        <v>616.8893577368699</v>
      </c>
      <c r="R49" s="84" t="s">
        <v>1</v>
      </c>
      <c r="S49" s="172"/>
      <c r="T49" s="4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3.5" thickBot="1">
      <c r="A50">
        <f t="shared" si="1"/>
      </c>
      <c r="B50" s="16"/>
      <c r="C50" s="104" t="s">
        <v>85</v>
      </c>
      <c r="D50" s="176"/>
      <c r="E50" s="177"/>
      <c r="F50" s="187">
        <v>4311.5</v>
      </c>
      <c r="G50" s="188">
        <v>4316</v>
      </c>
      <c r="H50" s="189">
        <v>4339</v>
      </c>
      <c r="I50" s="187">
        <v>2944</v>
      </c>
      <c r="J50" s="188">
        <v>2960</v>
      </c>
      <c r="K50" s="189">
        <v>2977</v>
      </c>
      <c r="L50" s="187">
        <v>1900</v>
      </c>
      <c r="M50" s="188">
        <v>1900</v>
      </c>
      <c r="N50" s="189">
        <v>1900</v>
      </c>
      <c r="O50" s="187">
        <v>532.5</v>
      </c>
      <c r="P50" s="188">
        <v>544</v>
      </c>
      <c r="Q50" s="189">
        <v>538</v>
      </c>
      <c r="R50" s="105" t="s">
        <v>43</v>
      </c>
      <c r="S50" s="176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1"/>
      </c>
      <c r="C51" s="14" t="s">
        <v>7</v>
      </c>
      <c r="D51" s="12"/>
      <c r="E51" s="13"/>
      <c r="F51" s="156">
        <v>4870.5</v>
      </c>
      <c r="G51" s="157">
        <v>4882.098089319953</v>
      </c>
      <c r="H51" s="158">
        <v>4969.883589145313</v>
      </c>
      <c r="I51" s="156">
        <v>3754</v>
      </c>
      <c r="J51" s="157">
        <v>3849.530315</v>
      </c>
      <c r="K51" s="158">
        <v>3999.143317</v>
      </c>
      <c r="L51" s="156">
        <v>2159</v>
      </c>
      <c r="M51" s="157">
        <v>2134.8654482479033</v>
      </c>
      <c r="N51" s="158">
        <v>2125.629629882183</v>
      </c>
      <c r="O51" s="156">
        <v>1042.5</v>
      </c>
      <c r="P51" s="157">
        <v>1102.2976739279497</v>
      </c>
      <c r="Q51" s="158">
        <v>1154.88935773687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Committee\TCQ2012\[tb-65-6.xls]List of tables</v>
      </c>
      <c r="T53" s="43" t="str">
        <f ca="1">CONCATENATE("printed on ",DAY(NOW()),"/",MONTH(NOW()))</f>
        <v>printed on 8/12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275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343</v>
      </c>
      <c r="G3" s="265"/>
      <c r="H3" s="265"/>
      <c r="I3" s="265"/>
      <c r="J3" s="265"/>
      <c r="K3" s="265"/>
      <c r="L3" s="265" t="s">
        <v>342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5">IF(SUM(F9:Q9)&lt;1,"Y","")</f>
      </c>
      <c r="B9" s="15"/>
      <c r="C9" s="171" t="s">
        <v>49</v>
      </c>
      <c r="D9" s="172"/>
      <c r="E9" s="173"/>
      <c r="F9" s="181">
        <v>52</v>
      </c>
      <c r="G9" s="182">
        <v>52</v>
      </c>
      <c r="H9" s="183">
        <v>52</v>
      </c>
      <c r="I9" s="181">
        <v>0</v>
      </c>
      <c r="J9" s="182">
        <v>0</v>
      </c>
      <c r="K9" s="183">
        <v>0</v>
      </c>
      <c r="L9" s="181">
        <v>52</v>
      </c>
      <c r="M9" s="182">
        <v>52</v>
      </c>
      <c r="N9" s="183">
        <v>52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55.830000000000005</v>
      </c>
      <c r="G10" s="185">
        <v>56</v>
      </c>
      <c r="H10" s="186">
        <v>56</v>
      </c>
      <c r="I10" s="184">
        <v>0</v>
      </c>
      <c r="J10" s="185">
        <v>0</v>
      </c>
      <c r="K10" s="186">
        <v>0</v>
      </c>
      <c r="L10" s="184">
        <v>65.04</v>
      </c>
      <c r="M10" s="185">
        <v>70</v>
      </c>
      <c r="N10" s="186">
        <v>70</v>
      </c>
      <c r="O10" s="184">
        <v>9.21</v>
      </c>
      <c r="P10" s="185">
        <v>14</v>
      </c>
      <c r="Q10" s="186">
        <v>14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2.71</v>
      </c>
      <c r="G11" s="185">
        <v>2.71</v>
      </c>
      <c r="H11" s="186">
        <v>2.71</v>
      </c>
      <c r="I11" s="184">
        <v>0</v>
      </c>
      <c r="J11" s="185">
        <v>0</v>
      </c>
      <c r="K11" s="186">
        <v>0</v>
      </c>
      <c r="L11" s="184">
        <v>3.43</v>
      </c>
      <c r="M11" s="185">
        <v>3.43</v>
      </c>
      <c r="N11" s="186">
        <v>3.43</v>
      </c>
      <c r="O11" s="184">
        <v>0.72</v>
      </c>
      <c r="P11" s="185">
        <v>0.72</v>
      </c>
      <c r="Q11" s="186">
        <v>0.72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2</v>
      </c>
      <c r="G12" s="185">
        <v>2</v>
      </c>
      <c r="H12" s="186">
        <v>3</v>
      </c>
      <c r="I12" s="184">
        <v>1</v>
      </c>
      <c r="J12" s="185">
        <v>1</v>
      </c>
      <c r="K12" s="186">
        <v>1</v>
      </c>
      <c r="L12" s="184">
        <v>1</v>
      </c>
      <c r="M12" s="185">
        <v>1</v>
      </c>
      <c r="N12" s="186">
        <v>2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  <c r="AA12">
        <v>3</v>
      </c>
      <c r="AD12">
        <v>3</v>
      </c>
      <c r="AE12">
        <v>2</v>
      </c>
      <c r="AF12">
        <v>2</v>
      </c>
      <c r="AG12">
        <v>9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0.97</v>
      </c>
      <c r="G13" s="185">
        <v>0.97</v>
      </c>
      <c r="H13" s="186">
        <v>0.97</v>
      </c>
      <c r="I13" s="184">
        <v>0</v>
      </c>
      <c r="J13" s="185">
        <v>0</v>
      </c>
      <c r="K13" s="186">
        <v>0</v>
      </c>
      <c r="L13" s="184">
        <v>1</v>
      </c>
      <c r="M13" s="185">
        <v>1</v>
      </c>
      <c r="N13" s="186">
        <v>1</v>
      </c>
      <c r="O13" s="184">
        <v>0.03</v>
      </c>
      <c r="P13" s="185">
        <v>0.03</v>
      </c>
      <c r="Q13" s="186">
        <v>0.03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3</v>
      </c>
      <c r="G14" s="185">
        <v>3</v>
      </c>
      <c r="H14" s="186">
        <v>3</v>
      </c>
      <c r="I14" s="184">
        <v>0</v>
      </c>
      <c r="J14" s="185">
        <v>0</v>
      </c>
      <c r="K14" s="186">
        <v>0</v>
      </c>
      <c r="L14" s="184">
        <v>3</v>
      </c>
      <c r="M14" s="185">
        <v>3</v>
      </c>
      <c r="N14" s="186">
        <v>3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1.06</v>
      </c>
      <c r="G15" s="185">
        <v>1</v>
      </c>
      <c r="H15" s="186">
        <v>1</v>
      </c>
      <c r="I15" s="184">
        <v>0</v>
      </c>
      <c r="J15" s="185">
        <v>0</v>
      </c>
      <c r="K15" s="186">
        <v>0</v>
      </c>
      <c r="L15" s="184">
        <v>1.06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11.399999999999999</v>
      </c>
      <c r="G16" s="185">
        <v>11</v>
      </c>
      <c r="H16" s="186">
        <v>10</v>
      </c>
      <c r="I16" s="184">
        <v>12</v>
      </c>
      <c r="J16" s="185">
        <v>12</v>
      </c>
      <c r="K16" s="186">
        <v>12</v>
      </c>
      <c r="L16" s="184">
        <v>18</v>
      </c>
      <c r="M16" s="185">
        <v>18</v>
      </c>
      <c r="N16" s="186">
        <v>18</v>
      </c>
      <c r="O16" s="184">
        <v>18.6</v>
      </c>
      <c r="P16" s="185">
        <v>19</v>
      </c>
      <c r="Q16" s="186">
        <v>20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37.142857142857146</v>
      </c>
      <c r="G17" s="185">
        <v>40</v>
      </c>
      <c r="H17" s="186">
        <v>40</v>
      </c>
      <c r="I17" s="184">
        <v>0</v>
      </c>
      <c r="J17" s="185">
        <v>0</v>
      </c>
      <c r="K17" s="186">
        <v>0</v>
      </c>
      <c r="L17" s="184">
        <v>37.142857142857146</v>
      </c>
      <c r="M17" s="185">
        <v>40</v>
      </c>
      <c r="N17" s="186">
        <v>40</v>
      </c>
      <c r="O17" s="184">
        <v>0</v>
      </c>
      <c r="P17" s="185">
        <v>0</v>
      </c>
      <c r="Q17" s="186">
        <v>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10.280000000000006</v>
      </c>
      <c r="G18" s="185">
        <v>11.365877633522505</v>
      </c>
      <c r="H18" s="186">
        <v>12</v>
      </c>
      <c r="I18" s="184">
        <v>75.25</v>
      </c>
      <c r="J18" s="185">
        <v>90</v>
      </c>
      <c r="K18" s="186">
        <v>90</v>
      </c>
      <c r="L18" s="184">
        <v>1.85</v>
      </c>
      <c r="M18" s="185">
        <v>1.3658776335225058</v>
      </c>
      <c r="N18" s="186">
        <v>2</v>
      </c>
      <c r="O18" s="184">
        <v>66.82</v>
      </c>
      <c r="P18" s="185">
        <v>80</v>
      </c>
      <c r="Q18" s="186">
        <v>80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41</v>
      </c>
      <c r="G19" s="185">
        <v>42</v>
      </c>
      <c r="H19" s="186">
        <v>42</v>
      </c>
      <c r="I19" s="184">
        <v>16</v>
      </c>
      <c r="J19" s="185">
        <v>16</v>
      </c>
      <c r="K19" s="186">
        <v>16</v>
      </c>
      <c r="L19" s="184">
        <v>30</v>
      </c>
      <c r="M19" s="185">
        <v>31</v>
      </c>
      <c r="N19" s="186">
        <v>31</v>
      </c>
      <c r="O19" s="184">
        <v>5</v>
      </c>
      <c r="P19" s="185">
        <v>5</v>
      </c>
      <c r="Q19" s="186">
        <v>5</v>
      </c>
      <c r="R19" s="72" t="s">
        <v>22</v>
      </c>
      <c r="S19" s="174"/>
      <c r="T19" s="17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173.66</v>
      </c>
      <c r="G20" s="185">
        <v>194</v>
      </c>
      <c r="H20" s="186">
        <v>200</v>
      </c>
      <c r="I20" s="184">
        <v>80</v>
      </c>
      <c r="J20" s="185">
        <v>120</v>
      </c>
      <c r="K20" s="186">
        <v>130</v>
      </c>
      <c r="L20" s="184">
        <v>179</v>
      </c>
      <c r="M20" s="185">
        <v>178</v>
      </c>
      <c r="N20" s="186">
        <v>180</v>
      </c>
      <c r="O20" s="184">
        <v>85.34</v>
      </c>
      <c r="P20" s="185">
        <v>104</v>
      </c>
      <c r="Q20" s="186">
        <v>110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1471.5900000000001</v>
      </c>
      <c r="G21" s="185">
        <v>1320</v>
      </c>
      <c r="H21" s="186">
        <v>1240</v>
      </c>
      <c r="I21" s="184">
        <v>1332.93</v>
      </c>
      <c r="J21" s="185">
        <v>1300</v>
      </c>
      <c r="K21" s="186">
        <v>1300</v>
      </c>
      <c r="L21" s="184">
        <v>630.43</v>
      </c>
      <c r="M21" s="185">
        <v>470</v>
      </c>
      <c r="N21" s="186">
        <v>440</v>
      </c>
      <c r="O21" s="184">
        <v>491.77</v>
      </c>
      <c r="P21" s="185">
        <v>450</v>
      </c>
      <c r="Q21" s="186">
        <v>500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10.48</v>
      </c>
      <c r="G22" s="185">
        <v>10.48</v>
      </c>
      <c r="H22" s="186">
        <v>10.48</v>
      </c>
      <c r="I22" s="184">
        <v>0</v>
      </c>
      <c r="J22" s="185">
        <v>0</v>
      </c>
      <c r="K22" s="186">
        <v>0</v>
      </c>
      <c r="L22" s="184">
        <v>10.59</v>
      </c>
      <c r="M22" s="185">
        <v>10.59</v>
      </c>
      <c r="N22" s="186">
        <v>10.59</v>
      </c>
      <c r="O22" s="184">
        <v>0.11</v>
      </c>
      <c r="P22" s="185">
        <v>0.11</v>
      </c>
      <c r="Q22" s="186">
        <v>0.11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63</v>
      </c>
      <c r="D23" s="174"/>
      <c r="E23" s="175"/>
      <c r="F23" s="184">
        <v>178.06</v>
      </c>
      <c r="G23" s="185">
        <v>175</v>
      </c>
      <c r="H23" s="186">
        <v>175</v>
      </c>
      <c r="I23" s="184">
        <v>0</v>
      </c>
      <c r="J23" s="185">
        <v>0</v>
      </c>
      <c r="K23" s="186">
        <v>0</v>
      </c>
      <c r="L23" s="184">
        <v>188.26</v>
      </c>
      <c r="M23" s="185">
        <v>185</v>
      </c>
      <c r="N23" s="186">
        <v>185</v>
      </c>
      <c r="O23" s="184">
        <v>10.2</v>
      </c>
      <c r="P23" s="185">
        <v>10</v>
      </c>
      <c r="Q23" s="186">
        <v>10</v>
      </c>
      <c r="R23" s="72" t="s">
        <v>26</v>
      </c>
      <c r="S23" s="174"/>
      <c r="T23" s="175"/>
      <c r="AA23">
        <v>3</v>
      </c>
      <c r="AD23">
        <v>2</v>
      </c>
      <c r="AE23">
        <v>2</v>
      </c>
      <c r="AF23">
        <v>3</v>
      </c>
      <c r="AG23">
        <v>2</v>
      </c>
      <c r="AH23">
        <v>2</v>
      </c>
      <c r="AI23">
        <v>5</v>
      </c>
      <c r="AJ23">
        <v>2</v>
      </c>
      <c r="AK23">
        <v>2</v>
      </c>
      <c r="AL23">
        <v>5</v>
      </c>
      <c r="AM23">
        <v>2</v>
      </c>
      <c r="AN23">
        <v>2</v>
      </c>
      <c r="AO23">
        <v>5</v>
      </c>
      <c r="AP23">
        <v>3</v>
      </c>
    </row>
    <row r="24" spans="1:42" ht="12.75">
      <c r="A24">
        <f t="shared" si="0"/>
      </c>
      <c r="B24" s="19"/>
      <c r="C24" s="49" t="s">
        <v>64</v>
      </c>
      <c r="D24" s="174"/>
      <c r="E24" s="175"/>
      <c r="F24" s="184">
        <v>2.2300000000000004</v>
      </c>
      <c r="G24" s="185">
        <v>1.371428571428571</v>
      </c>
      <c r="H24" s="186">
        <v>2</v>
      </c>
      <c r="I24" s="184">
        <v>0</v>
      </c>
      <c r="J24" s="185">
        <v>0</v>
      </c>
      <c r="K24" s="186">
        <v>0</v>
      </c>
      <c r="L24" s="184">
        <v>7.23</v>
      </c>
      <c r="M24" s="185">
        <v>6.685714285714286</v>
      </c>
      <c r="N24" s="186">
        <v>7</v>
      </c>
      <c r="O24" s="184">
        <v>5</v>
      </c>
      <c r="P24" s="185">
        <v>5.314285714285715</v>
      </c>
      <c r="Q24" s="186">
        <v>5</v>
      </c>
      <c r="R24" s="72" t="s">
        <v>27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65</v>
      </c>
      <c r="D25" s="174"/>
      <c r="E25" s="175"/>
      <c r="F25" s="184">
        <v>16.020000000000003</v>
      </c>
      <c r="G25" s="185">
        <v>16.05338998964203</v>
      </c>
      <c r="H25" s="186">
        <v>16</v>
      </c>
      <c r="I25" s="184">
        <v>0</v>
      </c>
      <c r="J25" s="185">
        <v>0</v>
      </c>
      <c r="K25" s="186">
        <v>0</v>
      </c>
      <c r="L25" s="184">
        <v>18.53</v>
      </c>
      <c r="M25" s="185">
        <v>23.05338998964203</v>
      </c>
      <c r="N25" s="186">
        <v>25</v>
      </c>
      <c r="O25" s="184">
        <v>2.51</v>
      </c>
      <c r="P25" s="185">
        <v>7</v>
      </c>
      <c r="Q25" s="186">
        <v>9</v>
      </c>
      <c r="R25" s="72" t="s">
        <v>267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99</v>
      </c>
      <c r="D26" s="174"/>
      <c r="E26" s="175"/>
      <c r="F26" s="184">
        <v>2.91</v>
      </c>
      <c r="G26" s="185">
        <v>2.91</v>
      </c>
      <c r="H26" s="186">
        <v>2.91</v>
      </c>
      <c r="I26" s="184">
        <v>0</v>
      </c>
      <c r="J26" s="185">
        <v>0</v>
      </c>
      <c r="K26" s="186">
        <v>0</v>
      </c>
      <c r="L26" s="184">
        <v>2.93</v>
      </c>
      <c r="M26" s="185">
        <v>2.93</v>
      </c>
      <c r="N26" s="186">
        <v>2.93</v>
      </c>
      <c r="O26" s="184">
        <v>0.02</v>
      </c>
      <c r="P26" s="185">
        <v>0.02</v>
      </c>
      <c r="Q26" s="186">
        <v>0.02</v>
      </c>
      <c r="R26" s="72" t="s">
        <v>98</v>
      </c>
      <c r="S26" s="174"/>
      <c r="T26" s="17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96.9</v>
      </c>
      <c r="G27" s="185">
        <v>97</v>
      </c>
      <c r="H27" s="186">
        <v>99</v>
      </c>
      <c r="I27" s="184">
        <v>32.9</v>
      </c>
      <c r="J27" s="185">
        <v>33</v>
      </c>
      <c r="K27" s="186">
        <v>34</v>
      </c>
      <c r="L27" s="184">
        <v>66</v>
      </c>
      <c r="M27" s="185">
        <v>66</v>
      </c>
      <c r="N27" s="186">
        <v>67</v>
      </c>
      <c r="O27" s="184">
        <v>2</v>
      </c>
      <c r="P27" s="185">
        <v>2</v>
      </c>
      <c r="Q27" s="186">
        <v>2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108.46</v>
      </c>
      <c r="G28" s="185">
        <v>108.46</v>
      </c>
      <c r="H28" s="186">
        <v>108.46</v>
      </c>
      <c r="I28" s="184">
        <v>126</v>
      </c>
      <c r="J28" s="185">
        <v>126</v>
      </c>
      <c r="K28" s="186">
        <v>126</v>
      </c>
      <c r="L28" s="184">
        <v>16.83</v>
      </c>
      <c r="M28" s="185">
        <v>16.83</v>
      </c>
      <c r="N28" s="186">
        <v>16.83</v>
      </c>
      <c r="O28" s="184">
        <v>34.37</v>
      </c>
      <c r="P28" s="185">
        <v>34.37</v>
      </c>
      <c r="Q28" s="186">
        <v>34.37</v>
      </c>
      <c r="R28" s="72" t="s">
        <v>29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182.292</v>
      </c>
      <c r="G29" s="185">
        <v>185</v>
      </c>
      <c r="H29" s="186">
        <v>195</v>
      </c>
      <c r="I29" s="184">
        <v>694.313</v>
      </c>
      <c r="J29" s="185">
        <v>710</v>
      </c>
      <c r="K29" s="186">
        <v>720</v>
      </c>
      <c r="L29" s="184">
        <v>12.33</v>
      </c>
      <c r="M29" s="185">
        <v>10</v>
      </c>
      <c r="N29" s="186">
        <v>15</v>
      </c>
      <c r="O29" s="184">
        <v>524.351</v>
      </c>
      <c r="P29" s="185">
        <v>535</v>
      </c>
      <c r="Q29" s="186">
        <v>540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0.5600000000000023</v>
      </c>
      <c r="G30" s="185">
        <v>10</v>
      </c>
      <c r="H30" s="186">
        <v>0.6582949082703848</v>
      </c>
      <c r="I30" s="184">
        <v>0</v>
      </c>
      <c r="J30" s="185">
        <v>0</v>
      </c>
      <c r="K30" s="186">
        <v>0</v>
      </c>
      <c r="L30" s="184">
        <v>81.544</v>
      </c>
      <c r="M30" s="185">
        <v>70</v>
      </c>
      <c r="N30" s="186">
        <v>30.658294908270385</v>
      </c>
      <c r="O30" s="184">
        <v>80.984</v>
      </c>
      <c r="P30" s="185">
        <v>60</v>
      </c>
      <c r="Q30" s="186">
        <v>30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35</v>
      </c>
      <c r="G31" s="185">
        <v>35</v>
      </c>
      <c r="H31" s="186">
        <v>35</v>
      </c>
      <c r="I31" s="184">
        <v>0</v>
      </c>
      <c r="J31" s="185">
        <v>0</v>
      </c>
      <c r="K31" s="186">
        <v>0</v>
      </c>
      <c r="L31" s="184">
        <v>40</v>
      </c>
      <c r="M31" s="185">
        <v>40</v>
      </c>
      <c r="N31" s="186">
        <v>40</v>
      </c>
      <c r="O31" s="184">
        <v>5</v>
      </c>
      <c r="P31" s="185">
        <v>5</v>
      </c>
      <c r="Q31" s="186">
        <v>5</v>
      </c>
      <c r="R31" s="72" t="s">
        <v>31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0.6</v>
      </c>
      <c r="G32" s="185">
        <v>1</v>
      </c>
      <c r="H32" s="186">
        <v>1</v>
      </c>
      <c r="I32" s="184">
        <v>0</v>
      </c>
      <c r="J32" s="185">
        <v>0</v>
      </c>
      <c r="K32" s="186">
        <v>0</v>
      </c>
      <c r="L32" s="184">
        <v>0.6</v>
      </c>
      <c r="M32" s="185">
        <v>1</v>
      </c>
      <c r="N32" s="186">
        <v>1</v>
      </c>
      <c r="O32" s="184">
        <v>0</v>
      </c>
      <c r="P32" s="185">
        <v>0</v>
      </c>
      <c r="Q32" s="186">
        <v>0</v>
      </c>
      <c r="R32" s="72" t="s">
        <v>327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71</v>
      </c>
      <c r="D33" s="174"/>
      <c r="E33" s="175"/>
      <c r="F33" s="184">
        <v>108.43</v>
      </c>
      <c r="G33" s="185">
        <v>105</v>
      </c>
      <c r="H33" s="186">
        <v>110</v>
      </c>
      <c r="I33" s="184">
        <v>100</v>
      </c>
      <c r="J33" s="185">
        <v>100</v>
      </c>
      <c r="K33" s="186">
        <v>110</v>
      </c>
      <c r="L33" s="184">
        <v>11.25</v>
      </c>
      <c r="M33" s="185">
        <v>10</v>
      </c>
      <c r="N33" s="186">
        <v>10</v>
      </c>
      <c r="O33" s="184">
        <v>2.82</v>
      </c>
      <c r="P33" s="185">
        <v>5</v>
      </c>
      <c r="Q33" s="186">
        <v>10</v>
      </c>
      <c r="R33" s="72" t="s">
        <v>32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72</v>
      </c>
      <c r="D34" s="174"/>
      <c r="E34" s="175"/>
      <c r="F34" s="184">
        <v>4.960000000000001</v>
      </c>
      <c r="G34" s="185">
        <v>4</v>
      </c>
      <c r="H34" s="186">
        <v>4</v>
      </c>
      <c r="I34" s="184">
        <v>0</v>
      </c>
      <c r="J34" s="185">
        <v>0</v>
      </c>
      <c r="K34" s="186">
        <v>0</v>
      </c>
      <c r="L34" s="184">
        <v>5.44</v>
      </c>
      <c r="M34" s="185">
        <v>4</v>
      </c>
      <c r="N34" s="186">
        <v>4</v>
      </c>
      <c r="O34" s="184">
        <v>0.48</v>
      </c>
      <c r="P34" s="185">
        <v>0</v>
      </c>
      <c r="Q34" s="186">
        <v>0</v>
      </c>
      <c r="R34" s="72" t="s">
        <v>33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73</v>
      </c>
      <c r="D35" s="174"/>
      <c r="E35" s="175"/>
      <c r="F35" s="184">
        <v>70.3</v>
      </c>
      <c r="G35" s="185">
        <v>83</v>
      </c>
      <c r="H35" s="186">
        <v>80</v>
      </c>
      <c r="I35" s="184">
        <v>107.44</v>
      </c>
      <c r="J35" s="185">
        <v>110</v>
      </c>
      <c r="K35" s="186">
        <v>110</v>
      </c>
      <c r="L35" s="184">
        <v>19.72</v>
      </c>
      <c r="M35" s="185">
        <v>18</v>
      </c>
      <c r="N35" s="186">
        <v>15</v>
      </c>
      <c r="O35" s="184">
        <v>56.86</v>
      </c>
      <c r="P35" s="185">
        <v>45</v>
      </c>
      <c r="Q35" s="186">
        <v>45</v>
      </c>
      <c r="R35" s="72" t="s">
        <v>34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aca="true" t="shared" si="1" ref="A36:A50">IF(SUM(F36:Q36)&lt;1,"Y","")</f>
      </c>
      <c r="B36" s="19"/>
      <c r="C36" s="49" t="s">
        <v>74</v>
      </c>
      <c r="D36" s="174"/>
      <c r="E36" s="175"/>
      <c r="F36" s="184">
        <v>30.1</v>
      </c>
      <c r="G36" s="185">
        <v>26</v>
      </c>
      <c r="H36" s="186">
        <v>26</v>
      </c>
      <c r="I36" s="184">
        <v>12.79</v>
      </c>
      <c r="J36" s="185">
        <v>10</v>
      </c>
      <c r="K36" s="186">
        <v>10</v>
      </c>
      <c r="L36" s="184">
        <v>26.64</v>
      </c>
      <c r="M36" s="185">
        <v>25</v>
      </c>
      <c r="N36" s="186">
        <v>25</v>
      </c>
      <c r="O36" s="184">
        <v>9.33</v>
      </c>
      <c r="P36" s="185">
        <v>9</v>
      </c>
      <c r="Q36" s="186">
        <v>9</v>
      </c>
      <c r="R36" s="72" t="s">
        <v>35</v>
      </c>
      <c r="S36" s="174"/>
      <c r="T36" s="175"/>
      <c r="AA36">
        <v>3</v>
      </c>
      <c r="AD36">
        <v>3</v>
      </c>
      <c r="AE36">
        <v>2</v>
      </c>
      <c r="AF36">
        <v>2</v>
      </c>
      <c r="AG36">
        <v>5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1:42" ht="12.75">
      <c r="A37">
        <f t="shared" si="1"/>
      </c>
      <c r="B37" s="19"/>
      <c r="C37" s="49" t="s">
        <v>75</v>
      </c>
      <c r="D37" s="174"/>
      <c r="E37" s="175"/>
      <c r="F37" s="184">
        <v>217.32600000000002</v>
      </c>
      <c r="G37" s="185">
        <v>220</v>
      </c>
      <c r="H37" s="186">
        <v>220</v>
      </c>
      <c r="I37" s="184">
        <v>339.24</v>
      </c>
      <c r="J37" s="185">
        <v>345</v>
      </c>
      <c r="K37" s="186">
        <v>350</v>
      </c>
      <c r="L37" s="184">
        <v>105.81</v>
      </c>
      <c r="M37" s="185">
        <v>105</v>
      </c>
      <c r="N37" s="186">
        <v>105</v>
      </c>
      <c r="O37" s="184">
        <v>227.724</v>
      </c>
      <c r="P37" s="185">
        <v>230</v>
      </c>
      <c r="Q37" s="186">
        <v>235</v>
      </c>
      <c r="R37" s="72" t="s">
        <v>36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1"/>
      </c>
      <c r="B38" s="19"/>
      <c r="C38" s="49" t="s">
        <v>76</v>
      </c>
      <c r="D38" s="174"/>
      <c r="E38" s="175"/>
      <c r="F38" s="184">
        <v>5.17</v>
      </c>
      <c r="G38" s="185">
        <v>5.17</v>
      </c>
      <c r="H38" s="186">
        <v>5.17</v>
      </c>
      <c r="I38" s="184">
        <v>0</v>
      </c>
      <c r="J38" s="185">
        <v>0</v>
      </c>
      <c r="K38" s="186">
        <v>0</v>
      </c>
      <c r="L38" s="184">
        <v>5.17</v>
      </c>
      <c r="M38" s="185">
        <v>5.17</v>
      </c>
      <c r="N38" s="186">
        <v>5.17</v>
      </c>
      <c r="O38" s="184">
        <v>0</v>
      </c>
      <c r="P38" s="185">
        <v>0</v>
      </c>
      <c r="Q38" s="186">
        <v>0</v>
      </c>
      <c r="R38" s="72" t="s">
        <v>87</v>
      </c>
      <c r="S38" s="174"/>
      <c r="T38" s="175"/>
      <c r="AA38">
        <v>3</v>
      </c>
      <c r="AD38">
        <v>3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1:42" ht="12.75">
      <c r="A39">
        <f t="shared" si="1"/>
      </c>
      <c r="B39" s="19"/>
      <c r="C39" s="49" t="s">
        <v>77</v>
      </c>
      <c r="D39" s="174"/>
      <c r="E39" s="175"/>
      <c r="F39" s="184">
        <v>9</v>
      </c>
      <c r="G39" s="185">
        <v>11</v>
      </c>
      <c r="H39" s="186">
        <v>11</v>
      </c>
      <c r="I39" s="184">
        <v>15</v>
      </c>
      <c r="J39" s="185">
        <v>15</v>
      </c>
      <c r="K39" s="186">
        <v>15</v>
      </c>
      <c r="L39" s="184">
        <v>18</v>
      </c>
      <c r="M39" s="185">
        <v>18</v>
      </c>
      <c r="N39" s="186">
        <v>18</v>
      </c>
      <c r="O39" s="184">
        <v>24</v>
      </c>
      <c r="P39" s="185">
        <v>22</v>
      </c>
      <c r="Q39" s="186">
        <v>22</v>
      </c>
      <c r="R39" s="72" t="s">
        <v>37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1"/>
      </c>
      <c r="B40" s="19"/>
      <c r="C40" s="49" t="s">
        <v>78</v>
      </c>
      <c r="D40" s="174"/>
      <c r="E40" s="175"/>
      <c r="F40" s="184">
        <v>42.24</v>
      </c>
      <c r="G40" s="185">
        <v>40</v>
      </c>
      <c r="H40" s="186">
        <v>50</v>
      </c>
      <c r="I40" s="184">
        <v>0</v>
      </c>
      <c r="J40" s="185">
        <v>0</v>
      </c>
      <c r="K40" s="186">
        <v>0</v>
      </c>
      <c r="L40" s="184">
        <v>54.09</v>
      </c>
      <c r="M40" s="185">
        <v>60</v>
      </c>
      <c r="N40" s="186">
        <v>70</v>
      </c>
      <c r="O40" s="184">
        <v>11.85</v>
      </c>
      <c r="P40" s="185">
        <v>20</v>
      </c>
      <c r="Q40" s="186">
        <v>20</v>
      </c>
      <c r="R40" s="72" t="s">
        <v>39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1"/>
      </c>
      <c r="C41" s="14" t="s">
        <v>6</v>
      </c>
      <c r="D41" s="178"/>
      <c r="E41" s="179"/>
      <c r="F41" s="156">
        <v>2983.680857142857</v>
      </c>
      <c r="G41" s="157">
        <v>2872.4906961945935</v>
      </c>
      <c r="H41" s="158">
        <v>2814.3582949082706</v>
      </c>
      <c r="I41" s="156">
        <v>2944.8630000000003</v>
      </c>
      <c r="J41" s="157">
        <v>2988</v>
      </c>
      <c r="K41" s="158">
        <v>3024</v>
      </c>
      <c r="L41" s="156">
        <v>1713.916857142857</v>
      </c>
      <c r="M41" s="157">
        <v>1547.054981908879</v>
      </c>
      <c r="N41" s="158">
        <v>1496.6082949082704</v>
      </c>
      <c r="O41" s="156">
        <v>1675.0989999999995</v>
      </c>
      <c r="P41" s="157">
        <v>1662.5642857142857</v>
      </c>
      <c r="Q41" s="158">
        <v>1706.25</v>
      </c>
      <c r="R41" s="14" t="s">
        <v>6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1"/>
      </c>
      <c r="B42" s="16"/>
      <c r="C42" s="49" t="s">
        <v>79</v>
      </c>
      <c r="D42" s="174"/>
      <c r="E42" s="175"/>
      <c r="F42" s="184">
        <v>35.2</v>
      </c>
      <c r="G42" s="185">
        <v>35.2</v>
      </c>
      <c r="H42" s="186">
        <v>35.2</v>
      </c>
      <c r="I42" s="184">
        <v>23.8</v>
      </c>
      <c r="J42" s="185">
        <v>23.8</v>
      </c>
      <c r="K42" s="186">
        <v>23.8</v>
      </c>
      <c r="L42" s="184">
        <v>16</v>
      </c>
      <c r="M42" s="185">
        <v>16</v>
      </c>
      <c r="N42" s="186">
        <v>16</v>
      </c>
      <c r="O42" s="184">
        <v>4.6</v>
      </c>
      <c r="P42" s="185">
        <v>4.6</v>
      </c>
      <c r="Q42" s="186">
        <v>4.6</v>
      </c>
      <c r="R42" s="72" t="s">
        <v>40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2.75">
      <c r="A43">
        <f t="shared" si="1"/>
      </c>
      <c r="B43" s="16"/>
      <c r="C43" s="49" t="s">
        <v>80</v>
      </c>
      <c r="D43" s="174"/>
      <c r="E43" s="175"/>
      <c r="F43" s="184">
        <v>9</v>
      </c>
      <c r="G43" s="185">
        <v>9</v>
      </c>
      <c r="H43" s="186">
        <v>9</v>
      </c>
      <c r="I43" s="184">
        <v>0</v>
      </c>
      <c r="J43" s="185">
        <v>0</v>
      </c>
      <c r="K43" s="186">
        <v>0</v>
      </c>
      <c r="L43" s="184">
        <v>17</v>
      </c>
      <c r="M43" s="185">
        <v>17</v>
      </c>
      <c r="N43" s="186">
        <v>17</v>
      </c>
      <c r="O43" s="184">
        <v>8</v>
      </c>
      <c r="P43" s="185">
        <v>8</v>
      </c>
      <c r="Q43" s="186">
        <v>8</v>
      </c>
      <c r="R43" s="72" t="s">
        <v>41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81</v>
      </c>
      <c r="D44" s="174"/>
      <c r="E44" s="175"/>
      <c r="F44" s="184">
        <v>7.12</v>
      </c>
      <c r="G44" s="185">
        <v>7.12</v>
      </c>
      <c r="H44" s="186">
        <v>7.12</v>
      </c>
      <c r="I44" s="184">
        <v>0</v>
      </c>
      <c r="J44" s="185">
        <v>0</v>
      </c>
      <c r="K44" s="186">
        <v>0</v>
      </c>
      <c r="L44" s="184">
        <v>7.14</v>
      </c>
      <c r="M44" s="185">
        <v>7.14</v>
      </c>
      <c r="N44" s="186">
        <v>7.14</v>
      </c>
      <c r="O44" s="184">
        <v>0.02</v>
      </c>
      <c r="P44" s="185">
        <v>0.02</v>
      </c>
      <c r="Q44" s="186">
        <v>0.02</v>
      </c>
      <c r="R44" s="72" t="s">
        <v>3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/>
      <c r="C45" s="49" t="s">
        <v>82</v>
      </c>
      <c r="D45" s="174"/>
      <c r="E45" s="175"/>
      <c r="F45" s="184">
        <v>28.130000000000003</v>
      </c>
      <c r="G45" s="185">
        <v>28</v>
      </c>
      <c r="H45" s="186">
        <v>28</v>
      </c>
      <c r="I45" s="184">
        <v>0</v>
      </c>
      <c r="J45" s="185">
        <v>0</v>
      </c>
      <c r="K45" s="186">
        <v>0</v>
      </c>
      <c r="L45" s="184">
        <v>28.17</v>
      </c>
      <c r="M45" s="185">
        <v>28</v>
      </c>
      <c r="N45" s="186">
        <v>28</v>
      </c>
      <c r="O45" s="184">
        <v>0.04</v>
      </c>
      <c r="P45" s="185">
        <v>0</v>
      </c>
      <c r="Q45" s="186">
        <v>0</v>
      </c>
      <c r="R45" s="72" t="s">
        <v>42</v>
      </c>
      <c r="S45" s="174"/>
      <c r="T45" s="175"/>
      <c r="AA45">
        <v>3</v>
      </c>
      <c r="AD45">
        <v>3</v>
      </c>
      <c r="AE45">
        <v>2</v>
      </c>
      <c r="AF45">
        <v>2</v>
      </c>
      <c r="AG45">
        <v>5</v>
      </c>
      <c r="AH45">
        <v>2</v>
      </c>
      <c r="AI45">
        <v>2</v>
      </c>
      <c r="AJ45">
        <v>5</v>
      </c>
      <c r="AK45">
        <v>2</v>
      </c>
      <c r="AL45">
        <v>2</v>
      </c>
      <c r="AM45">
        <v>5</v>
      </c>
      <c r="AN45">
        <v>2</v>
      </c>
      <c r="AO45">
        <v>2</v>
      </c>
      <c r="AP45">
        <v>3</v>
      </c>
    </row>
    <row r="46" spans="1:42" ht="13.5" thickBot="1">
      <c r="A46">
        <f t="shared" si="1"/>
      </c>
      <c r="B46" s="16"/>
      <c r="C46" s="49" t="s">
        <v>83</v>
      </c>
      <c r="D46" s="174"/>
      <c r="E46" s="175"/>
      <c r="F46" s="184">
        <v>4.86</v>
      </c>
      <c r="G46" s="185">
        <v>4.86</v>
      </c>
      <c r="H46" s="186">
        <v>4.86</v>
      </c>
      <c r="I46" s="184">
        <v>0</v>
      </c>
      <c r="J46" s="185">
        <v>0</v>
      </c>
      <c r="K46" s="186">
        <v>0</v>
      </c>
      <c r="L46" s="184">
        <v>4.86</v>
      </c>
      <c r="M46" s="185">
        <v>4.86</v>
      </c>
      <c r="N46" s="186">
        <v>4.86</v>
      </c>
      <c r="O46" s="184">
        <v>0</v>
      </c>
      <c r="P46" s="185">
        <v>0</v>
      </c>
      <c r="Q46" s="186">
        <v>0</v>
      </c>
      <c r="R46" s="72" t="s">
        <v>5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1:42" ht="14.25" thickBot="1" thickTop="1">
      <c r="A47">
        <f t="shared" si="1"/>
      </c>
      <c r="C47" s="14" t="s">
        <v>330</v>
      </c>
      <c r="D47" s="178"/>
      <c r="E47" s="179"/>
      <c r="F47" s="156">
        <v>84.31</v>
      </c>
      <c r="G47" s="157">
        <v>84.17999999999999</v>
      </c>
      <c r="H47" s="158">
        <v>84.17999999999999</v>
      </c>
      <c r="I47" s="156">
        <v>23.8</v>
      </c>
      <c r="J47" s="157">
        <v>23.8</v>
      </c>
      <c r="K47" s="158">
        <v>23.8</v>
      </c>
      <c r="L47" s="156">
        <v>73.17</v>
      </c>
      <c r="M47" s="157">
        <v>73</v>
      </c>
      <c r="N47" s="158">
        <v>73</v>
      </c>
      <c r="O47" s="156">
        <v>12.659999999999998</v>
      </c>
      <c r="P47" s="157">
        <v>12.62</v>
      </c>
      <c r="Q47" s="158">
        <v>12.62</v>
      </c>
      <c r="R47" s="14" t="s">
        <v>331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1"/>
      </c>
      <c r="B48" s="16"/>
      <c r="C48" s="171" t="s">
        <v>84</v>
      </c>
      <c r="D48" s="172"/>
      <c r="E48" s="173"/>
      <c r="F48" s="181">
        <v>590</v>
      </c>
      <c r="G48" s="182">
        <v>541.5021555485113</v>
      </c>
      <c r="H48" s="183">
        <v>522.015063838619</v>
      </c>
      <c r="I48" s="181">
        <v>430</v>
      </c>
      <c r="J48" s="182">
        <v>430</v>
      </c>
      <c r="K48" s="183">
        <v>430</v>
      </c>
      <c r="L48" s="181">
        <v>230</v>
      </c>
      <c r="M48" s="182">
        <v>216.18296941000173</v>
      </c>
      <c r="N48" s="183">
        <v>207.68181841428205</v>
      </c>
      <c r="O48" s="181">
        <v>70</v>
      </c>
      <c r="P48" s="182">
        <v>104.68081386149052</v>
      </c>
      <c r="Q48" s="183">
        <v>115.66675457566302</v>
      </c>
      <c r="R48" s="84" t="s">
        <v>1</v>
      </c>
      <c r="S48" s="172"/>
      <c r="T48" s="173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1:42" ht="13.5" thickBot="1">
      <c r="A49">
        <f t="shared" si="1"/>
      </c>
      <c r="B49" s="16"/>
      <c r="C49" s="104" t="s">
        <v>85</v>
      </c>
      <c r="D49" s="176"/>
      <c r="E49" s="177"/>
      <c r="F49" s="187">
        <v>4816.139999999999</v>
      </c>
      <c r="G49" s="188">
        <v>4816</v>
      </c>
      <c r="H49" s="189">
        <v>4816</v>
      </c>
      <c r="I49" s="187">
        <v>4876</v>
      </c>
      <c r="J49" s="188">
        <v>4876</v>
      </c>
      <c r="K49" s="189">
        <v>4876</v>
      </c>
      <c r="L49" s="187">
        <v>223.94</v>
      </c>
      <c r="M49" s="188">
        <v>224</v>
      </c>
      <c r="N49" s="189">
        <v>224</v>
      </c>
      <c r="O49" s="187">
        <v>283.8</v>
      </c>
      <c r="P49" s="188">
        <v>284</v>
      </c>
      <c r="Q49" s="189">
        <v>284</v>
      </c>
      <c r="R49" s="105" t="s">
        <v>43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1"/>
      </c>
      <c r="C50" s="14" t="s">
        <v>7</v>
      </c>
      <c r="D50" s="12"/>
      <c r="E50" s="13"/>
      <c r="F50" s="156">
        <v>5406.139999999999</v>
      </c>
      <c r="G50" s="157">
        <v>5357.502155548511</v>
      </c>
      <c r="H50" s="158">
        <v>5338.0150638386185</v>
      </c>
      <c r="I50" s="156">
        <v>5306</v>
      </c>
      <c r="J50" s="157">
        <v>5306</v>
      </c>
      <c r="K50" s="158">
        <v>5306</v>
      </c>
      <c r="L50" s="156">
        <v>453.94</v>
      </c>
      <c r="M50" s="157">
        <v>440.18296941000176</v>
      </c>
      <c r="N50" s="158">
        <v>431.681818414282</v>
      </c>
      <c r="O50" s="156">
        <v>353.8</v>
      </c>
      <c r="P50" s="157">
        <v>388.6808138614905</v>
      </c>
      <c r="Q50" s="158">
        <v>399.66675457566305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Committee\TCQ2012\[tb-65-6.xls]List of tables</v>
      </c>
      <c r="T51" s="43" t="str">
        <f ca="1">CONCATENATE("printed on ",DAY(NOW()),"/",MONTH(NOW()))</f>
        <v>printed on 8/12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P47"/>
  <sheetViews>
    <sheetView zoomScale="75" zoomScaleNormal="75" zoomScalePageLayoutView="0" workbookViewId="0" topLeftCell="A4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121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270</v>
      </c>
      <c r="G3" s="265"/>
      <c r="H3" s="265"/>
      <c r="I3" s="265"/>
      <c r="J3" s="265"/>
      <c r="K3" s="265"/>
      <c r="L3" s="265" t="s">
        <v>271</v>
      </c>
      <c r="M3" s="265"/>
      <c r="N3" s="265"/>
      <c r="O3" s="265"/>
      <c r="P3" s="265"/>
      <c r="Q3" s="265"/>
    </row>
    <row r="5" spans="11:15" ht="13.5" thickBot="1">
      <c r="K5" s="269" t="s">
        <v>274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5">IF(SUM(F9:Q9)&lt;1,"Y","")</f>
      </c>
      <c r="B9" s="15"/>
      <c r="C9" s="171" t="s">
        <v>49</v>
      </c>
      <c r="D9" s="172"/>
      <c r="E9" s="173"/>
      <c r="F9" s="181">
        <v>4.01</v>
      </c>
      <c r="G9" s="182">
        <v>4.01</v>
      </c>
      <c r="H9" s="183">
        <v>4.01</v>
      </c>
      <c r="I9" s="181">
        <v>0</v>
      </c>
      <c r="J9" s="182">
        <v>0</v>
      </c>
      <c r="K9" s="183">
        <v>0</v>
      </c>
      <c r="L9" s="181">
        <v>4.02</v>
      </c>
      <c r="M9" s="182">
        <v>4.02</v>
      </c>
      <c r="N9" s="183">
        <v>4.02</v>
      </c>
      <c r="O9" s="181">
        <v>0.01</v>
      </c>
      <c r="P9" s="182">
        <v>0.01</v>
      </c>
      <c r="Q9" s="183">
        <v>0.01</v>
      </c>
      <c r="R9" s="84" t="s">
        <v>14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2248.6299999999997</v>
      </c>
      <c r="G10" s="185">
        <v>2250</v>
      </c>
      <c r="H10" s="186">
        <v>2268</v>
      </c>
      <c r="I10" s="184">
        <v>1987.37</v>
      </c>
      <c r="J10" s="185">
        <v>1800</v>
      </c>
      <c r="K10" s="186">
        <v>2000</v>
      </c>
      <c r="L10" s="184">
        <v>697.14</v>
      </c>
      <c r="M10" s="185">
        <v>752</v>
      </c>
      <c r="N10" s="186">
        <v>656</v>
      </c>
      <c r="O10" s="184">
        <v>435.88</v>
      </c>
      <c r="P10" s="185">
        <v>302</v>
      </c>
      <c r="Q10" s="186">
        <v>388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353.14</v>
      </c>
      <c r="G11" s="185">
        <v>353.14</v>
      </c>
      <c r="H11" s="186">
        <v>353.14</v>
      </c>
      <c r="I11" s="184">
        <v>503</v>
      </c>
      <c r="J11" s="185">
        <v>503</v>
      </c>
      <c r="K11" s="186">
        <v>503</v>
      </c>
      <c r="L11" s="184">
        <v>666.24</v>
      </c>
      <c r="M11" s="185">
        <v>666.24</v>
      </c>
      <c r="N11" s="186">
        <v>666.24</v>
      </c>
      <c r="O11" s="184">
        <v>816.1</v>
      </c>
      <c r="P11" s="185">
        <v>816.1</v>
      </c>
      <c r="Q11" s="186">
        <v>816.1</v>
      </c>
      <c r="R11" s="72" t="s">
        <v>97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117</v>
      </c>
      <c r="G12" s="185">
        <v>120</v>
      </c>
      <c r="H12" s="186">
        <v>130</v>
      </c>
      <c r="I12" s="184">
        <v>80</v>
      </c>
      <c r="J12" s="185">
        <v>70</v>
      </c>
      <c r="K12" s="186">
        <v>85</v>
      </c>
      <c r="L12" s="184">
        <v>37</v>
      </c>
      <c r="M12" s="185">
        <v>50</v>
      </c>
      <c r="N12" s="186">
        <v>45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62.59</v>
      </c>
      <c r="G13" s="185">
        <v>62.59</v>
      </c>
      <c r="H13" s="186">
        <v>62.59</v>
      </c>
      <c r="I13" s="184">
        <v>135.11</v>
      </c>
      <c r="J13" s="185">
        <v>135.11</v>
      </c>
      <c r="K13" s="186">
        <v>135.11</v>
      </c>
      <c r="L13" s="184">
        <v>34.66</v>
      </c>
      <c r="M13" s="185">
        <v>34.66</v>
      </c>
      <c r="N13" s="186">
        <v>34.66</v>
      </c>
      <c r="O13" s="184">
        <v>107.18</v>
      </c>
      <c r="P13" s="185">
        <v>107.18</v>
      </c>
      <c r="Q13" s="186">
        <v>107.18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0.06</v>
      </c>
      <c r="G14" s="185">
        <v>0</v>
      </c>
      <c r="H14" s="186">
        <v>0</v>
      </c>
      <c r="I14" s="184">
        <v>40</v>
      </c>
      <c r="J14" s="185">
        <v>40</v>
      </c>
      <c r="K14" s="186">
        <v>40</v>
      </c>
      <c r="L14" s="184">
        <v>0.06</v>
      </c>
      <c r="M14" s="185">
        <v>0</v>
      </c>
      <c r="N14" s="186">
        <v>0</v>
      </c>
      <c r="O14" s="184">
        <v>40</v>
      </c>
      <c r="P14" s="185">
        <v>40</v>
      </c>
      <c r="Q14" s="186">
        <v>40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55</v>
      </c>
      <c r="D15" s="174"/>
      <c r="E15" s="175"/>
      <c r="F15" s="184">
        <v>500</v>
      </c>
      <c r="G15" s="185">
        <v>503</v>
      </c>
      <c r="H15" s="186">
        <v>505</v>
      </c>
      <c r="I15" s="184">
        <v>456</v>
      </c>
      <c r="J15" s="185">
        <v>675</v>
      </c>
      <c r="K15" s="186">
        <v>695</v>
      </c>
      <c r="L15" s="184">
        <v>188</v>
      </c>
      <c r="M15" s="185">
        <v>200</v>
      </c>
      <c r="N15" s="186">
        <v>156</v>
      </c>
      <c r="O15" s="184">
        <v>144</v>
      </c>
      <c r="P15" s="185">
        <v>372</v>
      </c>
      <c r="Q15" s="186">
        <v>346</v>
      </c>
      <c r="R15" s="72" t="s">
        <v>38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57</v>
      </c>
      <c r="D16" s="174"/>
      <c r="E16" s="175"/>
      <c r="F16" s="184">
        <v>107.43839999999999</v>
      </c>
      <c r="G16" s="185">
        <v>110</v>
      </c>
      <c r="H16" s="186">
        <v>110</v>
      </c>
      <c r="I16" s="184">
        <v>223.8784</v>
      </c>
      <c r="J16" s="185">
        <v>240</v>
      </c>
      <c r="K16" s="186">
        <v>240</v>
      </c>
      <c r="L16" s="184">
        <v>21.58</v>
      </c>
      <c r="M16" s="185">
        <v>30</v>
      </c>
      <c r="N16" s="186">
        <v>30</v>
      </c>
      <c r="O16" s="184">
        <v>138.02</v>
      </c>
      <c r="P16" s="185">
        <v>160</v>
      </c>
      <c r="Q16" s="186">
        <v>160</v>
      </c>
      <c r="R16" s="72" t="s">
        <v>21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4.25">
      <c r="A17">
        <f t="shared" si="0"/>
      </c>
      <c r="B17" s="19"/>
      <c r="C17" s="49" t="s">
        <v>301</v>
      </c>
      <c r="D17" s="174"/>
      <c r="E17" s="175"/>
      <c r="F17" s="184">
        <v>7860</v>
      </c>
      <c r="G17" s="185">
        <v>7962</v>
      </c>
      <c r="H17" s="186">
        <v>7992</v>
      </c>
      <c r="I17" s="184">
        <v>10520</v>
      </c>
      <c r="J17" s="185">
        <v>10679</v>
      </c>
      <c r="K17" s="186">
        <v>10768</v>
      </c>
      <c r="L17" s="184">
        <v>414</v>
      </c>
      <c r="M17" s="185">
        <v>418</v>
      </c>
      <c r="N17" s="186">
        <v>422</v>
      </c>
      <c r="O17" s="184">
        <v>3074</v>
      </c>
      <c r="P17" s="185">
        <v>3135</v>
      </c>
      <c r="Q17" s="186">
        <v>3198</v>
      </c>
      <c r="R17" s="152" t="s">
        <v>302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59</v>
      </c>
      <c r="D18" s="174"/>
      <c r="E18" s="175"/>
      <c r="F18" s="184">
        <v>3323.6400000000003</v>
      </c>
      <c r="G18" s="185">
        <v>3078</v>
      </c>
      <c r="H18" s="186">
        <v>3000</v>
      </c>
      <c r="I18" s="184">
        <v>1699</v>
      </c>
      <c r="J18" s="185">
        <v>1621</v>
      </c>
      <c r="K18" s="186">
        <v>1600</v>
      </c>
      <c r="L18" s="184">
        <v>2106.48</v>
      </c>
      <c r="M18" s="185">
        <v>1994</v>
      </c>
      <c r="N18" s="186">
        <v>1900</v>
      </c>
      <c r="O18" s="184">
        <v>481.84</v>
      </c>
      <c r="P18" s="185">
        <v>537</v>
      </c>
      <c r="Q18" s="186">
        <v>500</v>
      </c>
      <c r="R18" s="72" t="s">
        <v>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60</v>
      </c>
      <c r="D19" s="174"/>
      <c r="E19" s="175"/>
      <c r="F19" s="184">
        <v>6097</v>
      </c>
      <c r="G19" s="185">
        <v>6030</v>
      </c>
      <c r="H19" s="186">
        <v>6060</v>
      </c>
      <c r="I19" s="184">
        <v>2609</v>
      </c>
      <c r="J19" s="185">
        <v>2600</v>
      </c>
      <c r="K19" s="186">
        <v>2600</v>
      </c>
      <c r="L19" s="184">
        <v>4743</v>
      </c>
      <c r="M19" s="185">
        <v>4660</v>
      </c>
      <c r="N19" s="186">
        <v>4660</v>
      </c>
      <c r="O19" s="184">
        <v>1255</v>
      </c>
      <c r="P19" s="185">
        <v>1230</v>
      </c>
      <c r="Q19" s="186">
        <v>1200</v>
      </c>
      <c r="R19" s="72" t="s">
        <v>23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61</v>
      </c>
      <c r="D20" s="174"/>
      <c r="E20" s="175"/>
      <c r="F20" s="184">
        <v>101.96000000000001</v>
      </c>
      <c r="G20" s="185">
        <v>101.96000000000001</v>
      </c>
      <c r="H20" s="186">
        <v>101.96000000000001</v>
      </c>
      <c r="I20" s="184">
        <v>0</v>
      </c>
      <c r="J20" s="185">
        <v>0</v>
      </c>
      <c r="K20" s="186">
        <v>0</v>
      </c>
      <c r="L20" s="184">
        <v>106.29</v>
      </c>
      <c r="M20" s="185">
        <v>106.29</v>
      </c>
      <c r="N20" s="186">
        <v>106.29</v>
      </c>
      <c r="O20" s="184">
        <v>4.33</v>
      </c>
      <c r="P20" s="185">
        <v>4.33</v>
      </c>
      <c r="Q20" s="186">
        <v>4.33</v>
      </c>
      <c r="R20" s="72" t="s">
        <v>24</v>
      </c>
      <c r="S20" s="174"/>
      <c r="T20" s="175"/>
      <c r="AA20">
        <v>3</v>
      </c>
      <c r="AD20">
        <v>2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/>
      <c r="C21" s="49" t="s">
        <v>62</v>
      </c>
      <c r="D21" s="174"/>
      <c r="E21" s="175"/>
      <c r="F21" s="184">
        <v>54.29</v>
      </c>
      <c r="G21" s="185">
        <v>55</v>
      </c>
      <c r="H21" s="186">
        <v>55</v>
      </c>
      <c r="I21" s="184">
        <v>0</v>
      </c>
      <c r="J21" s="185">
        <v>0</v>
      </c>
      <c r="K21" s="186">
        <v>0</v>
      </c>
      <c r="L21" s="184">
        <v>54.46</v>
      </c>
      <c r="M21" s="185">
        <v>55</v>
      </c>
      <c r="N21" s="186">
        <v>55</v>
      </c>
      <c r="O21" s="184">
        <v>0.17</v>
      </c>
      <c r="P21" s="185">
        <v>0</v>
      </c>
      <c r="Q21" s="186">
        <v>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63</v>
      </c>
      <c r="D22" s="174"/>
      <c r="E22" s="175"/>
      <c r="F22" s="184">
        <v>3813.13</v>
      </c>
      <c r="G22" s="185">
        <v>3813.13</v>
      </c>
      <c r="H22" s="186">
        <v>3813.13</v>
      </c>
      <c r="I22" s="184">
        <v>376.05</v>
      </c>
      <c r="J22" s="185">
        <v>376.05</v>
      </c>
      <c r="K22" s="186">
        <v>376.05</v>
      </c>
      <c r="L22" s="184">
        <v>3472.75</v>
      </c>
      <c r="M22" s="185">
        <v>3472.75</v>
      </c>
      <c r="N22" s="186">
        <v>3472.75</v>
      </c>
      <c r="O22" s="184">
        <v>35.67</v>
      </c>
      <c r="P22" s="185">
        <v>35.67</v>
      </c>
      <c r="Q22" s="186">
        <v>35.67</v>
      </c>
      <c r="R22" s="72" t="s">
        <v>26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65</v>
      </c>
      <c r="D23" s="174"/>
      <c r="E23" s="175"/>
      <c r="F23" s="184">
        <v>9.870000000000005</v>
      </c>
      <c r="G23" s="185">
        <v>4.567863438289169</v>
      </c>
      <c r="H23" s="186">
        <v>15</v>
      </c>
      <c r="I23" s="184">
        <v>0</v>
      </c>
      <c r="J23" s="185">
        <v>0</v>
      </c>
      <c r="K23" s="186">
        <v>0</v>
      </c>
      <c r="L23" s="184">
        <v>41.77</v>
      </c>
      <c r="M23" s="185">
        <v>25</v>
      </c>
      <c r="N23" s="186">
        <v>30</v>
      </c>
      <c r="O23" s="184">
        <v>31.9</v>
      </c>
      <c r="P23" s="185">
        <v>20.43213656171083</v>
      </c>
      <c r="Q23" s="186">
        <v>15</v>
      </c>
      <c r="R23" s="72" t="s">
        <v>267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66</v>
      </c>
      <c r="D24" s="174"/>
      <c r="E24" s="175"/>
      <c r="F24" s="184">
        <v>587.5999999999999</v>
      </c>
      <c r="G24" s="185">
        <v>635</v>
      </c>
      <c r="H24" s="186">
        <v>615</v>
      </c>
      <c r="I24" s="184">
        <v>40.6</v>
      </c>
      <c r="J24" s="185">
        <v>85</v>
      </c>
      <c r="K24" s="186">
        <v>85</v>
      </c>
      <c r="L24" s="184">
        <v>2498</v>
      </c>
      <c r="M24" s="185">
        <v>1550</v>
      </c>
      <c r="N24" s="186">
        <v>1540</v>
      </c>
      <c r="O24" s="184">
        <v>1951</v>
      </c>
      <c r="P24" s="185">
        <v>1000</v>
      </c>
      <c r="Q24" s="186">
        <v>1010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67</v>
      </c>
      <c r="D25" s="174"/>
      <c r="E25" s="175"/>
      <c r="F25" s="184">
        <v>832.67</v>
      </c>
      <c r="G25" s="185">
        <v>832.67</v>
      </c>
      <c r="H25" s="186">
        <v>832.67</v>
      </c>
      <c r="I25" s="184">
        <v>1245</v>
      </c>
      <c r="J25" s="185">
        <v>1245</v>
      </c>
      <c r="K25" s="186">
        <v>1245</v>
      </c>
      <c r="L25" s="184">
        <v>49.87</v>
      </c>
      <c r="M25" s="185">
        <v>49.87</v>
      </c>
      <c r="N25" s="186">
        <v>49.87</v>
      </c>
      <c r="O25" s="184">
        <v>462.2</v>
      </c>
      <c r="P25" s="185">
        <v>462.2</v>
      </c>
      <c r="Q25" s="186">
        <v>462.2</v>
      </c>
      <c r="R25" s="72" t="s">
        <v>29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/>
      <c r="C26" s="49" t="s">
        <v>68</v>
      </c>
      <c r="D26" s="174"/>
      <c r="E26" s="175"/>
      <c r="F26" s="184">
        <v>1836.509</v>
      </c>
      <c r="G26" s="185">
        <v>1885</v>
      </c>
      <c r="H26" s="186">
        <v>1900</v>
      </c>
      <c r="I26" s="184">
        <v>1073.399</v>
      </c>
      <c r="J26" s="185">
        <v>1075</v>
      </c>
      <c r="K26" s="186">
        <v>1080</v>
      </c>
      <c r="L26" s="184">
        <v>850.582</v>
      </c>
      <c r="M26" s="185">
        <v>900</v>
      </c>
      <c r="N26" s="186">
        <v>910</v>
      </c>
      <c r="O26" s="184">
        <v>87.472</v>
      </c>
      <c r="P26" s="185">
        <v>90</v>
      </c>
      <c r="Q26" s="186">
        <v>90</v>
      </c>
      <c r="R26" s="72" t="s">
        <v>30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69</v>
      </c>
      <c r="D27" s="174"/>
      <c r="E27" s="175"/>
      <c r="F27" s="184">
        <v>1671.0831706810002</v>
      </c>
      <c r="G27" s="185">
        <v>1679.5425868804734</v>
      </c>
      <c r="H27" s="186">
        <v>1683.4788035362774</v>
      </c>
      <c r="I27" s="184">
        <v>2619.974</v>
      </c>
      <c r="J27" s="185">
        <v>2700</v>
      </c>
      <c r="K27" s="186">
        <v>2782.4703603928892</v>
      </c>
      <c r="L27" s="184">
        <v>208.93036662800003</v>
      </c>
      <c r="M27" s="185">
        <v>220</v>
      </c>
      <c r="N27" s="186">
        <v>230</v>
      </c>
      <c r="O27" s="184">
        <v>1157.821195947</v>
      </c>
      <c r="P27" s="185">
        <v>1240.4574131195266</v>
      </c>
      <c r="Q27" s="186">
        <v>1328.9915568566119</v>
      </c>
      <c r="R27" s="72" t="s">
        <v>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70</v>
      </c>
      <c r="D28" s="174"/>
      <c r="E28" s="175"/>
      <c r="F28" s="184">
        <v>99.38</v>
      </c>
      <c r="G28" s="185">
        <v>100</v>
      </c>
      <c r="H28" s="186">
        <v>100</v>
      </c>
      <c r="I28" s="184">
        <v>0</v>
      </c>
      <c r="J28" s="185">
        <v>0</v>
      </c>
      <c r="K28" s="186">
        <v>0</v>
      </c>
      <c r="L28" s="184">
        <v>99.5</v>
      </c>
      <c r="M28" s="185">
        <v>100</v>
      </c>
      <c r="N28" s="186">
        <v>100</v>
      </c>
      <c r="O28" s="184">
        <v>0.12</v>
      </c>
      <c r="P28" s="185">
        <v>0</v>
      </c>
      <c r="Q28" s="186">
        <v>0</v>
      </c>
      <c r="R28" s="72" t="s">
        <v>31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>IF(SUM(F29:Q29)&lt;1,"Y","")</f>
      </c>
      <c r="B29" s="19"/>
      <c r="C29" s="49" t="s">
        <v>328</v>
      </c>
      <c r="D29" s="174"/>
      <c r="E29" s="175"/>
      <c r="F29" s="184">
        <v>48</v>
      </c>
      <c r="G29" s="185">
        <v>46</v>
      </c>
      <c r="H29" s="186">
        <v>49</v>
      </c>
      <c r="I29" s="184">
        <v>0</v>
      </c>
      <c r="J29" s="185">
        <v>0</v>
      </c>
      <c r="K29" s="186">
        <v>0</v>
      </c>
      <c r="L29" s="184">
        <v>48</v>
      </c>
      <c r="M29" s="185">
        <v>46</v>
      </c>
      <c r="N29" s="186">
        <v>49</v>
      </c>
      <c r="O29" s="184">
        <v>0</v>
      </c>
      <c r="P29" s="185">
        <v>0</v>
      </c>
      <c r="Q29" s="186">
        <v>0</v>
      </c>
      <c r="R29" s="72" t="s">
        <v>327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71</v>
      </c>
      <c r="D30" s="174"/>
      <c r="E30" s="175"/>
      <c r="F30" s="184">
        <v>658.1700000000001</v>
      </c>
      <c r="G30" s="185">
        <v>655</v>
      </c>
      <c r="H30" s="186">
        <v>645</v>
      </c>
      <c r="I30" s="184">
        <v>701</v>
      </c>
      <c r="J30" s="185">
        <v>715</v>
      </c>
      <c r="K30" s="186">
        <v>725</v>
      </c>
      <c r="L30" s="184">
        <v>139.82</v>
      </c>
      <c r="M30" s="185">
        <v>140</v>
      </c>
      <c r="N30" s="186">
        <v>130</v>
      </c>
      <c r="O30" s="184">
        <v>182.65</v>
      </c>
      <c r="P30" s="185">
        <v>200</v>
      </c>
      <c r="Q30" s="186">
        <v>210</v>
      </c>
      <c r="R30" s="72" t="s">
        <v>32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72</v>
      </c>
      <c r="D31" s="174"/>
      <c r="E31" s="175"/>
      <c r="F31" s="184">
        <v>266.09000000000003</v>
      </c>
      <c r="G31" s="185">
        <v>317</v>
      </c>
      <c r="H31" s="186">
        <v>330</v>
      </c>
      <c r="I31" s="184">
        <v>70</v>
      </c>
      <c r="J31" s="185">
        <v>80</v>
      </c>
      <c r="K31" s="186">
        <v>90</v>
      </c>
      <c r="L31" s="184">
        <v>199.99</v>
      </c>
      <c r="M31" s="185">
        <v>239</v>
      </c>
      <c r="N31" s="186">
        <v>242</v>
      </c>
      <c r="O31" s="184">
        <v>3.9</v>
      </c>
      <c r="P31" s="185">
        <v>2</v>
      </c>
      <c r="Q31" s="186">
        <v>2</v>
      </c>
      <c r="R31" s="72" t="s">
        <v>33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73</v>
      </c>
      <c r="D32" s="174"/>
      <c r="E32" s="175"/>
      <c r="F32" s="184">
        <v>1912.0200000000002</v>
      </c>
      <c r="G32" s="185">
        <v>1905</v>
      </c>
      <c r="H32" s="186">
        <v>1910</v>
      </c>
      <c r="I32" s="184">
        <v>1976.4</v>
      </c>
      <c r="J32" s="185">
        <v>1980</v>
      </c>
      <c r="K32" s="186">
        <v>1980</v>
      </c>
      <c r="L32" s="184">
        <v>1119.22</v>
      </c>
      <c r="M32" s="185">
        <v>1151</v>
      </c>
      <c r="N32" s="186">
        <v>1150</v>
      </c>
      <c r="O32" s="184">
        <v>1183.6</v>
      </c>
      <c r="P32" s="185">
        <v>1226</v>
      </c>
      <c r="Q32" s="186">
        <v>1220</v>
      </c>
      <c r="R32" s="72" t="s">
        <v>34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74</v>
      </c>
      <c r="D33" s="174"/>
      <c r="E33" s="175"/>
      <c r="F33" s="184">
        <v>8707.82</v>
      </c>
      <c r="G33" s="185">
        <v>8550</v>
      </c>
      <c r="H33" s="186">
        <v>8600</v>
      </c>
      <c r="I33" s="184">
        <v>11720.82</v>
      </c>
      <c r="J33" s="185">
        <v>11650</v>
      </c>
      <c r="K33" s="186">
        <v>11750</v>
      </c>
      <c r="L33" s="184">
        <v>421.78</v>
      </c>
      <c r="M33" s="185">
        <v>400</v>
      </c>
      <c r="N33" s="186">
        <v>400</v>
      </c>
      <c r="O33" s="184">
        <v>3434.78</v>
      </c>
      <c r="P33" s="185">
        <v>3500</v>
      </c>
      <c r="Q33" s="186">
        <v>3550</v>
      </c>
      <c r="R33" s="72" t="s">
        <v>35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75</v>
      </c>
      <c r="D34" s="174"/>
      <c r="E34" s="175"/>
      <c r="F34" s="184">
        <v>276.61</v>
      </c>
      <c r="G34" s="185">
        <v>279</v>
      </c>
      <c r="H34" s="186">
        <v>289</v>
      </c>
      <c r="I34" s="184">
        <v>113</v>
      </c>
      <c r="J34" s="185">
        <v>115</v>
      </c>
      <c r="K34" s="186">
        <v>120</v>
      </c>
      <c r="L34" s="184">
        <v>164.32</v>
      </c>
      <c r="M34" s="185">
        <v>165</v>
      </c>
      <c r="N34" s="186">
        <v>170</v>
      </c>
      <c r="O34" s="184">
        <v>0.71</v>
      </c>
      <c r="P34" s="185">
        <v>1</v>
      </c>
      <c r="Q34" s="186">
        <v>1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77</v>
      </c>
      <c r="D35" s="174"/>
      <c r="E35" s="175"/>
      <c r="F35" s="184">
        <v>972.01</v>
      </c>
      <c r="G35" s="185">
        <v>1035</v>
      </c>
      <c r="H35" s="186">
        <v>1082</v>
      </c>
      <c r="I35" s="184">
        <v>65</v>
      </c>
      <c r="J35" s="185">
        <v>70</v>
      </c>
      <c r="K35" s="186">
        <v>70</v>
      </c>
      <c r="L35" s="184">
        <v>938.15</v>
      </c>
      <c r="M35" s="185">
        <v>1000</v>
      </c>
      <c r="N35" s="186">
        <v>1050</v>
      </c>
      <c r="O35" s="184">
        <v>31.14</v>
      </c>
      <c r="P35" s="185">
        <v>35</v>
      </c>
      <c r="Q35" s="186">
        <v>38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3.5" thickBot="1">
      <c r="A36">
        <f t="shared" si="0"/>
      </c>
      <c r="B36" s="19"/>
      <c r="C36" s="49" t="s">
        <v>78</v>
      </c>
      <c r="D36" s="174"/>
      <c r="E36" s="175"/>
      <c r="F36" s="184">
        <v>1296.8200000000002</v>
      </c>
      <c r="G36" s="185">
        <v>1310</v>
      </c>
      <c r="H36" s="186">
        <v>1310</v>
      </c>
      <c r="I36" s="184">
        <v>230</v>
      </c>
      <c r="J36" s="185">
        <v>240</v>
      </c>
      <c r="K36" s="186">
        <v>240</v>
      </c>
      <c r="L36" s="184">
        <v>1077.88</v>
      </c>
      <c r="M36" s="185">
        <v>1080</v>
      </c>
      <c r="N36" s="186">
        <v>1080</v>
      </c>
      <c r="O36" s="184">
        <v>11.06</v>
      </c>
      <c r="P36" s="185">
        <v>10</v>
      </c>
      <c r="Q36" s="186">
        <v>10</v>
      </c>
      <c r="R36" s="72" t="s">
        <v>39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4.25" thickBot="1" thickTop="1">
      <c r="A37">
        <f t="shared" si="0"/>
      </c>
      <c r="C37" s="14" t="s">
        <v>6</v>
      </c>
      <c r="D37" s="178"/>
      <c r="E37" s="179"/>
      <c r="F37" s="156">
        <v>43817.950570681</v>
      </c>
      <c r="G37" s="157">
        <v>43676.820450318766</v>
      </c>
      <c r="H37" s="158">
        <v>43816.18880353627</v>
      </c>
      <c r="I37" s="156">
        <v>38484.6014</v>
      </c>
      <c r="J37" s="157">
        <v>38694.16</v>
      </c>
      <c r="K37" s="158">
        <v>39209.63036039289</v>
      </c>
      <c r="L37" s="156">
        <v>20404.002366628003</v>
      </c>
      <c r="M37" s="157">
        <v>19509.04</v>
      </c>
      <c r="N37" s="158">
        <v>19339.04</v>
      </c>
      <c r="O37" s="156">
        <v>15070.653195947001</v>
      </c>
      <c r="P37" s="157">
        <v>14526.379549681236</v>
      </c>
      <c r="Q37" s="158">
        <v>14732.481556856612</v>
      </c>
      <c r="R37" s="14" t="s">
        <v>6</v>
      </c>
      <c r="S37" s="178"/>
      <c r="T37" s="179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1:42" ht="13.5" thickTop="1">
      <c r="A38">
        <f t="shared" si="0"/>
      </c>
      <c r="B38" s="16"/>
      <c r="C38" s="49" t="s">
        <v>79</v>
      </c>
      <c r="D38" s="174"/>
      <c r="E38" s="175"/>
      <c r="F38" s="184">
        <v>46.739999999999995</v>
      </c>
      <c r="G38" s="185">
        <v>46.739999999999995</v>
      </c>
      <c r="H38" s="186">
        <v>46.739999999999995</v>
      </c>
      <c r="I38" s="184">
        <v>32.9</v>
      </c>
      <c r="J38" s="185">
        <v>32.9</v>
      </c>
      <c r="K38" s="186">
        <v>32.9</v>
      </c>
      <c r="L38" s="184">
        <v>13.84</v>
      </c>
      <c r="M38" s="185">
        <v>13.84</v>
      </c>
      <c r="N38" s="186">
        <v>13.84</v>
      </c>
      <c r="O38" s="184">
        <v>0</v>
      </c>
      <c r="P38" s="185">
        <v>0</v>
      </c>
      <c r="Q38" s="186">
        <v>0</v>
      </c>
      <c r="R38" s="72" t="s">
        <v>40</v>
      </c>
      <c r="S38" s="174"/>
      <c r="T38" s="17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1:42" ht="12.75">
      <c r="A39">
        <f t="shared" si="0"/>
      </c>
      <c r="B39" s="16"/>
      <c r="C39" s="49" t="s">
        <v>81</v>
      </c>
      <c r="D39" s="174"/>
      <c r="E39" s="175"/>
      <c r="F39" s="184">
        <v>8.73</v>
      </c>
      <c r="G39" s="185">
        <v>8.73</v>
      </c>
      <c r="H39" s="186">
        <v>8.73</v>
      </c>
      <c r="I39" s="184">
        <v>0</v>
      </c>
      <c r="J39" s="185">
        <v>0</v>
      </c>
      <c r="K39" s="186">
        <v>0</v>
      </c>
      <c r="L39" s="184">
        <v>8.73</v>
      </c>
      <c r="M39" s="185">
        <v>8.73</v>
      </c>
      <c r="N39" s="186">
        <v>8.73</v>
      </c>
      <c r="O39" s="184">
        <v>0</v>
      </c>
      <c r="P39" s="185">
        <v>0</v>
      </c>
      <c r="Q39" s="186">
        <v>0</v>
      </c>
      <c r="R39" s="72" t="s">
        <v>3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0"/>
      </c>
      <c r="B40" s="16"/>
      <c r="C40" s="49" t="s">
        <v>82</v>
      </c>
      <c r="D40" s="174"/>
      <c r="E40" s="175"/>
      <c r="F40" s="184">
        <v>5562.47</v>
      </c>
      <c r="G40" s="185">
        <v>5751.065</v>
      </c>
      <c r="H40" s="186">
        <v>5827.615</v>
      </c>
      <c r="I40" s="184">
        <v>7655</v>
      </c>
      <c r="J40" s="185">
        <v>7831.065</v>
      </c>
      <c r="K40" s="186">
        <v>7907.615</v>
      </c>
      <c r="L40" s="184">
        <v>119.44</v>
      </c>
      <c r="M40" s="185">
        <v>120</v>
      </c>
      <c r="N40" s="186">
        <v>120</v>
      </c>
      <c r="O40" s="184">
        <v>2211.97</v>
      </c>
      <c r="P40" s="185">
        <v>2200</v>
      </c>
      <c r="Q40" s="186">
        <v>2200</v>
      </c>
      <c r="R40" s="72" t="s">
        <v>42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6"/>
      <c r="C41" s="49" t="s">
        <v>83</v>
      </c>
      <c r="D41" s="174"/>
      <c r="E41" s="175"/>
      <c r="F41" s="184">
        <v>71.57</v>
      </c>
      <c r="G41" s="185">
        <v>71.57</v>
      </c>
      <c r="H41" s="186">
        <v>71.57</v>
      </c>
      <c r="I41" s="184">
        <v>0</v>
      </c>
      <c r="J41" s="185">
        <v>0</v>
      </c>
      <c r="K41" s="186">
        <v>0</v>
      </c>
      <c r="L41" s="184">
        <v>71.57</v>
      </c>
      <c r="M41" s="185">
        <v>71.57</v>
      </c>
      <c r="N41" s="186">
        <v>71.57</v>
      </c>
      <c r="O41" s="184">
        <v>0</v>
      </c>
      <c r="P41" s="185">
        <v>0</v>
      </c>
      <c r="Q41" s="186">
        <v>0</v>
      </c>
      <c r="R41" s="72" t="s">
        <v>5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1:42" ht="14.25" thickBot="1" thickTop="1">
      <c r="A42">
        <f t="shared" si="0"/>
      </c>
      <c r="C42" s="14" t="s">
        <v>330</v>
      </c>
      <c r="D42" s="178"/>
      <c r="E42" s="179"/>
      <c r="F42" s="156">
        <v>5689.51</v>
      </c>
      <c r="G42" s="157">
        <v>5878.105</v>
      </c>
      <c r="H42" s="158">
        <v>5954.655</v>
      </c>
      <c r="I42" s="156">
        <v>7687.9</v>
      </c>
      <c r="J42" s="157">
        <v>7863.964999999999</v>
      </c>
      <c r="K42" s="158">
        <v>7940.514999999999</v>
      </c>
      <c r="L42" s="156">
        <v>213.57999999999998</v>
      </c>
      <c r="M42" s="157">
        <v>214.14</v>
      </c>
      <c r="N42" s="158">
        <v>214.14</v>
      </c>
      <c r="O42" s="156">
        <v>2211.97</v>
      </c>
      <c r="P42" s="157">
        <v>2200</v>
      </c>
      <c r="Q42" s="158">
        <v>2200</v>
      </c>
      <c r="R42" s="14" t="s">
        <v>331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/>
      <c r="C43" s="171" t="s">
        <v>84</v>
      </c>
      <c r="D43" s="172"/>
      <c r="E43" s="173"/>
      <c r="F43" s="181">
        <v>8396</v>
      </c>
      <c r="G43" s="182">
        <v>7807.558600000001</v>
      </c>
      <c r="H43" s="183">
        <v>7713.6539</v>
      </c>
      <c r="I43" s="181">
        <v>17953</v>
      </c>
      <c r="J43" s="182">
        <v>17630.11</v>
      </c>
      <c r="K43" s="183">
        <v>17764.73</v>
      </c>
      <c r="L43" s="181">
        <v>265</v>
      </c>
      <c r="M43" s="182">
        <v>279.6786</v>
      </c>
      <c r="N43" s="183">
        <v>291.4039</v>
      </c>
      <c r="O43" s="181">
        <v>9822</v>
      </c>
      <c r="P43" s="182">
        <v>10102.23</v>
      </c>
      <c r="Q43" s="183">
        <v>10342.48</v>
      </c>
      <c r="R43" s="84" t="s">
        <v>1</v>
      </c>
      <c r="S43" s="172"/>
      <c r="T43" s="173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1:42" ht="13.5" thickBot="1">
      <c r="A44">
        <f t="shared" si="0"/>
      </c>
      <c r="B44" s="16"/>
      <c r="C44" s="104" t="s">
        <v>85</v>
      </c>
      <c r="D44" s="176"/>
      <c r="E44" s="177"/>
      <c r="F44" s="187">
        <v>46317</v>
      </c>
      <c r="G44" s="188">
        <v>46099</v>
      </c>
      <c r="H44" s="189">
        <v>45960</v>
      </c>
      <c r="I44" s="187">
        <v>48161</v>
      </c>
      <c r="J44" s="188">
        <v>48000</v>
      </c>
      <c r="K44" s="189">
        <v>47860</v>
      </c>
      <c r="L44" s="187">
        <v>5544</v>
      </c>
      <c r="M44" s="188">
        <v>5500</v>
      </c>
      <c r="N44" s="189">
        <v>5522</v>
      </c>
      <c r="O44" s="187">
        <v>7388</v>
      </c>
      <c r="P44" s="188">
        <v>7401</v>
      </c>
      <c r="Q44" s="189">
        <v>7422</v>
      </c>
      <c r="R44" s="105" t="s">
        <v>43</v>
      </c>
      <c r="S44" s="176"/>
      <c r="T44" s="177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4.25" thickBot="1" thickTop="1">
      <c r="A45">
        <f t="shared" si="0"/>
      </c>
      <c r="C45" s="14" t="s">
        <v>7</v>
      </c>
      <c r="D45" s="12"/>
      <c r="E45" s="13"/>
      <c r="F45" s="156">
        <v>54713</v>
      </c>
      <c r="G45" s="157">
        <v>53906.558600000004</v>
      </c>
      <c r="H45" s="158">
        <v>53673.6539</v>
      </c>
      <c r="I45" s="156">
        <v>66114</v>
      </c>
      <c r="J45" s="157">
        <v>65630.11</v>
      </c>
      <c r="K45" s="158">
        <v>65624.73</v>
      </c>
      <c r="L45" s="156">
        <v>5809</v>
      </c>
      <c r="M45" s="157">
        <v>5779.6786</v>
      </c>
      <c r="N45" s="158">
        <v>5813.4039</v>
      </c>
      <c r="O45" s="156">
        <v>17210</v>
      </c>
      <c r="P45" s="157">
        <v>17503.23</v>
      </c>
      <c r="Q45" s="158">
        <v>17764.48</v>
      </c>
      <c r="R45" s="18" t="s">
        <v>86</v>
      </c>
      <c r="S45" s="8"/>
      <c r="T45" s="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20" ht="15" thickTop="1">
      <c r="C46" s="45"/>
      <c r="D46" s="1"/>
      <c r="E46" s="1"/>
      <c r="F46" s="47" t="s">
        <v>316</v>
      </c>
      <c r="G46" s="46"/>
      <c r="H46" s="46"/>
      <c r="I46" s="46"/>
      <c r="J46" s="46"/>
      <c r="K46" s="46"/>
      <c r="L46" s="47" t="s">
        <v>317</v>
      </c>
      <c r="M46" s="46"/>
      <c r="N46" s="46"/>
      <c r="O46" s="46"/>
      <c r="P46" s="46"/>
      <c r="Q46" s="46"/>
      <c r="R46" s="45"/>
      <c r="S46" s="1"/>
      <c r="T46" s="1"/>
    </row>
    <row r="47" spans="3:20" ht="12.75">
      <c r="C47" s="41" t="str">
        <f ca="1">CELL("filename")</f>
        <v>C:\MyFiles\Timber\Timber Committee\TCQ2012\[tb-65-6.xls]List of tables</v>
      </c>
      <c r="T47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P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122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272</v>
      </c>
      <c r="G3" s="265"/>
      <c r="H3" s="265"/>
      <c r="I3" s="265"/>
      <c r="J3" s="265"/>
      <c r="K3" s="265"/>
      <c r="L3" s="265" t="s">
        <v>273</v>
      </c>
      <c r="M3" s="265"/>
      <c r="N3" s="265"/>
      <c r="O3" s="265"/>
      <c r="P3" s="265"/>
      <c r="Q3" s="265"/>
    </row>
    <row r="5" spans="11:15" ht="13.5" thickBot="1">
      <c r="K5" s="269" t="s">
        <v>274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51">IF(SUM(F9:Q9)&lt;1,"Y","")</f>
      </c>
      <c r="B9" s="15"/>
      <c r="C9" s="171" t="s">
        <v>49</v>
      </c>
      <c r="D9" s="172"/>
      <c r="E9" s="173"/>
      <c r="F9" s="181">
        <v>26.8</v>
      </c>
      <c r="G9" s="182">
        <v>26.8</v>
      </c>
      <c r="H9" s="183">
        <v>26.8</v>
      </c>
      <c r="I9" s="181">
        <v>0</v>
      </c>
      <c r="J9" s="182">
        <v>0</v>
      </c>
      <c r="K9" s="183">
        <v>0</v>
      </c>
      <c r="L9" s="181">
        <v>29.5</v>
      </c>
      <c r="M9" s="182">
        <v>29.5</v>
      </c>
      <c r="N9" s="183">
        <v>29.5</v>
      </c>
      <c r="O9" s="181">
        <v>2.7</v>
      </c>
      <c r="P9" s="182">
        <v>2.7</v>
      </c>
      <c r="Q9" s="183">
        <v>2.7</v>
      </c>
      <c r="R9" s="84" t="s">
        <v>14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2246.5400000000004</v>
      </c>
      <c r="G10" s="185">
        <v>2244</v>
      </c>
      <c r="H10" s="186">
        <v>2238</v>
      </c>
      <c r="I10" s="184">
        <v>4836.77</v>
      </c>
      <c r="J10" s="185">
        <v>4900</v>
      </c>
      <c r="K10" s="186">
        <v>4900</v>
      </c>
      <c r="L10" s="184">
        <v>1435.98</v>
      </c>
      <c r="M10" s="185">
        <v>1423</v>
      </c>
      <c r="N10" s="186">
        <v>1417</v>
      </c>
      <c r="O10" s="184">
        <v>4026.21</v>
      </c>
      <c r="P10" s="185">
        <v>4079</v>
      </c>
      <c r="Q10" s="186">
        <v>4079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2620.09</v>
      </c>
      <c r="G11" s="185">
        <v>2620.09</v>
      </c>
      <c r="H11" s="186">
        <v>2620.09</v>
      </c>
      <c r="I11" s="184">
        <v>1961</v>
      </c>
      <c r="J11" s="185">
        <v>1961</v>
      </c>
      <c r="K11" s="186">
        <v>1961</v>
      </c>
      <c r="L11" s="184">
        <v>3090.36</v>
      </c>
      <c r="M11" s="185">
        <v>3090.36</v>
      </c>
      <c r="N11" s="186">
        <v>3090.36</v>
      </c>
      <c r="O11" s="184">
        <v>2431.27</v>
      </c>
      <c r="P11" s="185">
        <v>2431.27</v>
      </c>
      <c r="Q11" s="186">
        <v>2431.27</v>
      </c>
      <c r="R11" s="72" t="s">
        <v>97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118</v>
      </c>
      <c r="G12" s="185">
        <v>122</v>
      </c>
      <c r="H12" s="186">
        <v>125</v>
      </c>
      <c r="I12" s="184">
        <v>149</v>
      </c>
      <c r="J12" s="185">
        <v>155</v>
      </c>
      <c r="K12" s="186">
        <v>160</v>
      </c>
      <c r="L12" s="184">
        <v>74</v>
      </c>
      <c r="M12" s="185">
        <v>74</v>
      </c>
      <c r="N12" s="186">
        <v>75</v>
      </c>
      <c r="O12" s="184">
        <v>105</v>
      </c>
      <c r="P12" s="185">
        <v>107</v>
      </c>
      <c r="Q12" s="186">
        <v>110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4.25">
      <c r="A13">
        <f t="shared" si="0"/>
      </c>
      <c r="B13" s="19"/>
      <c r="C13" s="49" t="s">
        <v>324</v>
      </c>
      <c r="D13" s="174"/>
      <c r="E13" s="175"/>
      <c r="F13" s="184">
        <v>471.85</v>
      </c>
      <c r="G13" s="185">
        <v>471.85</v>
      </c>
      <c r="H13" s="186">
        <v>471.85</v>
      </c>
      <c r="I13" s="184">
        <v>337</v>
      </c>
      <c r="J13" s="185">
        <v>337</v>
      </c>
      <c r="K13" s="186">
        <v>337</v>
      </c>
      <c r="L13" s="184">
        <v>296</v>
      </c>
      <c r="M13" s="185">
        <v>296</v>
      </c>
      <c r="N13" s="186">
        <v>296</v>
      </c>
      <c r="O13" s="184">
        <v>161.15</v>
      </c>
      <c r="P13" s="185">
        <v>161.15</v>
      </c>
      <c r="Q13" s="186">
        <v>161.15</v>
      </c>
      <c r="R13" s="152" t="s">
        <v>326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363</v>
      </c>
      <c r="G14" s="185">
        <v>360</v>
      </c>
      <c r="H14" s="186">
        <v>360</v>
      </c>
      <c r="I14" s="184">
        <v>271</v>
      </c>
      <c r="J14" s="185">
        <v>275</v>
      </c>
      <c r="K14" s="186">
        <v>275</v>
      </c>
      <c r="L14" s="184">
        <v>302</v>
      </c>
      <c r="M14" s="185">
        <v>300</v>
      </c>
      <c r="N14" s="186">
        <v>300</v>
      </c>
      <c r="O14" s="184">
        <v>210</v>
      </c>
      <c r="P14" s="185">
        <v>215</v>
      </c>
      <c r="Q14" s="186">
        <v>215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54.96</v>
      </c>
      <c r="G15" s="185">
        <v>55</v>
      </c>
      <c r="H15" s="186">
        <v>55</v>
      </c>
      <c r="I15" s="184">
        <v>0</v>
      </c>
      <c r="J15" s="185">
        <v>0</v>
      </c>
      <c r="K15" s="186">
        <v>0</v>
      </c>
      <c r="L15" s="184">
        <v>55.19</v>
      </c>
      <c r="M15" s="185">
        <v>55</v>
      </c>
      <c r="N15" s="186">
        <v>55</v>
      </c>
      <c r="O15" s="184">
        <v>0.23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1239</v>
      </c>
      <c r="G16" s="185">
        <v>1251</v>
      </c>
      <c r="H16" s="186">
        <v>1255</v>
      </c>
      <c r="I16" s="184">
        <v>611</v>
      </c>
      <c r="J16" s="185">
        <v>750</v>
      </c>
      <c r="K16" s="186">
        <v>775</v>
      </c>
      <c r="L16" s="184">
        <v>1288</v>
      </c>
      <c r="M16" s="185">
        <v>1245</v>
      </c>
      <c r="N16" s="186">
        <v>1286</v>
      </c>
      <c r="O16" s="184">
        <v>660</v>
      </c>
      <c r="P16" s="185">
        <v>744</v>
      </c>
      <c r="Q16" s="186">
        <v>806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752</v>
      </c>
      <c r="G17" s="185">
        <v>747</v>
      </c>
      <c r="H17" s="186">
        <v>747</v>
      </c>
      <c r="I17" s="184">
        <v>117</v>
      </c>
      <c r="J17" s="185">
        <v>117</v>
      </c>
      <c r="K17" s="186">
        <v>117</v>
      </c>
      <c r="L17" s="184">
        <v>755</v>
      </c>
      <c r="M17" s="185">
        <v>750</v>
      </c>
      <c r="N17" s="186">
        <v>750</v>
      </c>
      <c r="O17" s="184">
        <v>120</v>
      </c>
      <c r="P17" s="185">
        <v>120</v>
      </c>
      <c r="Q17" s="186">
        <v>120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126.51290000000002</v>
      </c>
      <c r="G18" s="185">
        <v>134</v>
      </c>
      <c r="H18" s="186">
        <v>130</v>
      </c>
      <c r="I18" s="184">
        <v>76.6329</v>
      </c>
      <c r="J18" s="185">
        <v>80</v>
      </c>
      <c r="K18" s="186">
        <v>80</v>
      </c>
      <c r="L18" s="184">
        <v>151.9</v>
      </c>
      <c r="M18" s="185">
        <v>154</v>
      </c>
      <c r="N18" s="186">
        <v>160</v>
      </c>
      <c r="O18" s="184">
        <v>102.02</v>
      </c>
      <c r="P18" s="185">
        <v>100</v>
      </c>
      <c r="Q18" s="186">
        <v>110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1122</v>
      </c>
      <c r="G19" s="185">
        <v>1152</v>
      </c>
      <c r="H19" s="186">
        <v>1119</v>
      </c>
      <c r="I19" s="184">
        <v>10592</v>
      </c>
      <c r="J19" s="185">
        <v>10489</v>
      </c>
      <c r="K19" s="186">
        <v>10401</v>
      </c>
      <c r="L19" s="184">
        <v>448</v>
      </c>
      <c r="M19" s="185">
        <v>450</v>
      </c>
      <c r="N19" s="186">
        <v>452</v>
      </c>
      <c r="O19" s="184">
        <v>9918</v>
      </c>
      <c r="P19" s="185">
        <v>9787</v>
      </c>
      <c r="Q19" s="186">
        <v>9734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8794.3</v>
      </c>
      <c r="G20" s="185">
        <v>8973</v>
      </c>
      <c r="H20" s="186">
        <v>9000</v>
      </c>
      <c r="I20" s="184">
        <v>8042.97</v>
      </c>
      <c r="J20" s="185">
        <v>8150</v>
      </c>
      <c r="K20" s="186">
        <v>8100</v>
      </c>
      <c r="L20" s="184">
        <v>4963</v>
      </c>
      <c r="M20" s="185">
        <v>4928</v>
      </c>
      <c r="N20" s="186">
        <v>4900</v>
      </c>
      <c r="O20" s="184">
        <v>4211.67</v>
      </c>
      <c r="P20" s="185">
        <v>4105</v>
      </c>
      <c r="Q20" s="186">
        <v>4000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19898</v>
      </c>
      <c r="G21" s="185">
        <v>20000</v>
      </c>
      <c r="H21" s="186">
        <v>19850</v>
      </c>
      <c r="I21" s="184">
        <v>22393</v>
      </c>
      <c r="J21" s="185">
        <v>22400</v>
      </c>
      <c r="K21" s="186">
        <v>22450</v>
      </c>
      <c r="L21" s="184">
        <v>10575</v>
      </c>
      <c r="M21" s="185">
        <v>10600</v>
      </c>
      <c r="N21" s="186">
        <v>10500</v>
      </c>
      <c r="O21" s="184">
        <v>13070</v>
      </c>
      <c r="P21" s="185">
        <v>13000</v>
      </c>
      <c r="Q21" s="186">
        <v>13100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828.25</v>
      </c>
      <c r="G22" s="185">
        <v>828.25</v>
      </c>
      <c r="H22" s="186">
        <v>828.25</v>
      </c>
      <c r="I22" s="184">
        <v>705</v>
      </c>
      <c r="J22" s="185">
        <v>705</v>
      </c>
      <c r="K22" s="186">
        <v>705</v>
      </c>
      <c r="L22" s="184">
        <v>776.92</v>
      </c>
      <c r="M22" s="185">
        <v>776.92</v>
      </c>
      <c r="N22" s="186">
        <v>776.92</v>
      </c>
      <c r="O22" s="184">
        <v>653.67</v>
      </c>
      <c r="P22" s="185">
        <v>653.67</v>
      </c>
      <c r="Q22" s="186">
        <v>653.67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406.78</v>
      </c>
      <c r="G23" s="185">
        <v>500</v>
      </c>
      <c r="H23" s="186">
        <v>505</v>
      </c>
      <c r="I23" s="184">
        <v>60</v>
      </c>
      <c r="J23" s="185">
        <v>65</v>
      </c>
      <c r="K23" s="186">
        <v>65</v>
      </c>
      <c r="L23" s="184">
        <v>427.7</v>
      </c>
      <c r="M23" s="185">
        <v>435</v>
      </c>
      <c r="N23" s="186">
        <v>440</v>
      </c>
      <c r="O23" s="184">
        <v>80.92</v>
      </c>
      <c r="P23" s="185">
        <v>0</v>
      </c>
      <c r="Q23" s="186">
        <v>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9920.02</v>
      </c>
      <c r="G24" s="185">
        <v>9920.02</v>
      </c>
      <c r="H24" s="186">
        <v>9920.02</v>
      </c>
      <c r="I24" s="184">
        <v>8536.01</v>
      </c>
      <c r="J24" s="185">
        <v>8536.01</v>
      </c>
      <c r="K24" s="186">
        <v>8536.01</v>
      </c>
      <c r="L24" s="184">
        <v>4635.99</v>
      </c>
      <c r="M24" s="185">
        <v>4635.99</v>
      </c>
      <c r="N24" s="186">
        <v>4635.99</v>
      </c>
      <c r="O24" s="184">
        <v>3251.98</v>
      </c>
      <c r="P24" s="185">
        <v>3251.98</v>
      </c>
      <c r="Q24" s="186">
        <v>3251.98</v>
      </c>
      <c r="R24" s="72" t="s">
        <v>26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203.99</v>
      </c>
      <c r="G25" s="185">
        <v>198.84536571428572</v>
      </c>
      <c r="H25" s="186">
        <v>205</v>
      </c>
      <c r="I25" s="184">
        <v>48</v>
      </c>
      <c r="J25" s="185">
        <v>45</v>
      </c>
      <c r="K25" s="186">
        <v>45</v>
      </c>
      <c r="L25" s="184">
        <v>189.69</v>
      </c>
      <c r="M25" s="185">
        <v>182.27474742857143</v>
      </c>
      <c r="N25" s="186">
        <v>190</v>
      </c>
      <c r="O25" s="184">
        <v>33.7</v>
      </c>
      <c r="P25" s="185">
        <v>28.429381714285714</v>
      </c>
      <c r="Q25" s="186">
        <v>30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286.98</v>
      </c>
      <c r="G26" s="185">
        <v>325</v>
      </c>
      <c r="H26" s="186">
        <v>350</v>
      </c>
      <c r="I26" s="184">
        <v>136.7</v>
      </c>
      <c r="J26" s="185">
        <v>145</v>
      </c>
      <c r="K26" s="186">
        <v>150</v>
      </c>
      <c r="L26" s="184">
        <v>261.98</v>
      </c>
      <c r="M26" s="185">
        <v>300</v>
      </c>
      <c r="N26" s="186">
        <v>330</v>
      </c>
      <c r="O26" s="184">
        <v>111.7</v>
      </c>
      <c r="P26" s="185">
        <v>120</v>
      </c>
      <c r="Q26" s="186">
        <v>130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154.04</v>
      </c>
      <c r="G27" s="185">
        <v>154.04</v>
      </c>
      <c r="H27" s="186">
        <v>154.04</v>
      </c>
      <c r="I27" s="184">
        <v>21.02</v>
      </c>
      <c r="J27" s="185">
        <v>21.02</v>
      </c>
      <c r="K27" s="186">
        <v>21.02</v>
      </c>
      <c r="L27" s="184">
        <v>141.39</v>
      </c>
      <c r="M27" s="185">
        <v>141.39</v>
      </c>
      <c r="N27" s="186">
        <v>141.39</v>
      </c>
      <c r="O27" s="184">
        <v>8.37</v>
      </c>
      <c r="P27" s="185">
        <v>8.37</v>
      </c>
      <c r="Q27" s="186">
        <v>8.37</v>
      </c>
      <c r="R27" s="72" t="s">
        <v>98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3271</v>
      </c>
      <c r="G28" s="185">
        <v>3280</v>
      </c>
      <c r="H28" s="186">
        <v>3320</v>
      </c>
      <c r="I28" s="184">
        <v>2792</v>
      </c>
      <c r="J28" s="185">
        <v>2800</v>
      </c>
      <c r="K28" s="186">
        <v>2830</v>
      </c>
      <c r="L28" s="184">
        <v>2758</v>
      </c>
      <c r="M28" s="185">
        <v>2760</v>
      </c>
      <c r="N28" s="186">
        <v>2770</v>
      </c>
      <c r="O28" s="184">
        <v>2279</v>
      </c>
      <c r="P28" s="185">
        <v>2280</v>
      </c>
      <c r="Q28" s="186">
        <v>2280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534.7900000000001</v>
      </c>
      <c r="G29" s="185">
        <v>534.7900000000001</v>
      </c>
      <c r="H29" s="186">
        <v>534.7900000000001</v>
      </c>
      <c r="I29" s="184">
        <v>1079</v>
      </c>
      <c r="J29" s="185">
        <v>1079</v>
      </c>
      <c r="K29" s="186">
        <v>1079</v>
      </c>
      <c r="L29" s="184">
        <v>439.85</v>
      </c>
      <c r="M29" s="185">
        <v>439.85</v>
      </c>
      <c r="N29" s="186">
        <v>439.85</v>
      </c>
      <c r="O29" s="184">
        <v>984.06</v>
      </c>
      <c r="P29" s="185">
        <v>984.06</v>
      </c>
      <c r="Q29" s="186">
        <v>984.06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5308.354</v>
      </c>
      <c r="G30" s="185">
        <v>5350</v>
      </c>
      <c r="H30" s="186">
        <v>5400</v>
      </c>
      <c r="I30" s="184">
        <v>4105.513</v>
      </c>
      <c r="J30" s="185">
        <v>4150</v>
      </c>
      <c r="K30" s="186">
        <v>4200</v>
      </c>
      <c r="L30" s="184">
        <v>3372.84</v>
      </c>
      <c r="M30" s="185">
        <v>3400</v>
      </c>
      <c r="N30" s="186">
        <v>3450</v>
      </c>
      <c r="O30" s="184">
        <v>2169.999</v>
      </c>
      <c r="P30" s="185">
        <v>2200</v>
      </c>
      <c r="Q30" s="186">
        <v>2250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1108.087</v>
      </c>
      <c r="G31" s="185">
        <v>1088.0448250401837</v>
      </c>
      <c r="H31" s="186">
        <v>1009.5422370130532</v>
      </c>
      <c r="I31" s="184">
        <v>2176.547</v>
      </c>
      <c r="J31" s="185">
        <v>2200</v>
      </c>
      <c r="K31" s="186">
        <v>2223.7057136831872</v>
      </c>
      <c r="L31" s="184">
        <v>779</v>
      </c>
      <c r="M31" s="185">
        <v>792.9648644250753</v>
      </c>
      <c r="N31" s="186">
        <v>750</v>
      </c>
      <c r="O31" s="184">
        <v>1847.46</v>
      </c>
      <c r="P31" s="185">
        <v>1904.9200393848917</v>
      </c>
      <c r="Q31" s="186">
        <v>1964.163476670134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925</v>
      </c>
      <c r="G32" s="185">
        <v>920</v>
      </c>
      <c r="H32" s="186">
        <v>920</v>
      </c>
      <c r="I32" s="184">
        <v>435</v>
      </c>
      <c r="J32" s="185">
        <v>440</v>
      </c>
      <c r="K32" s="186">
        <v>440</v>
      </c>
      <c r="L32" s="184">
        <v>600</v>
      </c>
      <c r="M32" s="185">
        <v>600</v>
      </c>
      <c r="N32" s="186">
        <v>600</v>
      </c>
      <c r="O32" s="184">
        <v>110</v>
      </c>
      <c r="P32" s="185">
        <v>120</v>
      </c>
      <c r="Q32" s="186">
        <v>120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650.39</v>
      </c>
      <c r="G33" s="185">
        <v>652</v>
      </c>
      <c r="H33" s="186">
        <v>653</v>
      </c>
      <c r="I33" s="184">
        <v>451</v>
      </c>
      <c r="J33" s="185">
        <v>447</v>
      </c>
      <c r="K33" s="186">
        <v>450</v>
      </c>
      <c r="L33" s="184">
        <v>363</v>
      </c>
      <c r="M33" s="185">
        <v>365</v>
      </c>
      <c r="N33" s="186">
        <v>368</v>
      </c>
      <c r="O33" s="184">
        <v>163.61</v>
      </c>
      <c r="P33" s="185">
        <v>160</v>
      </c>
      <c r="Q33" s="186">
        <v>165</v>
      </c>
      <c r="R33" s="72" t="s">
        <v>327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653.34</v>
      </c>
      <c r="G34" s="185">
        <v>610</v>
      </c>
      <c r="H34" s="186">
        <v>600</v>
      </c>
      <c r="I34" s="184">
        <v>723</v>
      </c>
      <c r="J34" s="185">
        <v>725</v>
      </c>
      <c r="K34" s="186">
        <v>730</v>
      </c>
      <c r="L34" s="184">
        <v>470.72</v>
      </c>
      <c r="M34" s="185">
        <v>435</v>
      </c>
      <c r="N34" s="186">
        <v>430</v>
      </c>
      <c r="O34" s="184">
        <v>540.38</v>
      </c>
      <c r="P34" s="185">
        <v>550</v>
      </c>
      <c r="Q34" s="186">
        <v>560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481.35999999999996</v>
      </c>
      <c r="G35" s="185">
        <v>506</v>
      </c>
      <c r="H35" s="186">
        <v>497</v>
      </c>
      <c r="I35" s="184">
        <v>689</v>
      </c>
      <c r="J35" s="185">
        <v>703</v>
      </c>
      <c r="K35" s="186">
        <v>717</v>
      </c>
      <c r="L35" s="184">
        <v>352.56</v>
      </c>
      <c r="M35" s="185">
        <v>359</v>
      </c>
      <c r="N35" s="186">
        <v>360</v>
      </c>
      <c r="O35" s="184">
        <v>560.2</v>
      </c>
      <c r="P35" s="185">
        <v>556</v>
      </c>
      <c r="Q35" s="186">
        <v>580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6096.07</v>
      </c>
      <c r="G36" s="185">
        <v>6494</v>
      </c>
      <c r="H36" s="186">
        <v>6380</v>
      </c>
      <c r="I36" s="184">
        <v>6181.4</v>
      </c>
      <c r="J36" s="185">
        <v>6180</v>
      </c>
      <c r="K36" s="186">
        <v>6180</v>
      </c>
      <c r="L36" s="184">
        <v>2822.38</v>
      </c>
      <c r="M36" s="185">
        <v>3108</v>
      </c>
      <c r="N36" s="186">
        <v>3000</v>
      </c>
      <c r="O36" s="184">
        <v>2907.71</v>
      </c>
      <c r="P36" s="185">
        <v>2794</v>
      </c>
      <c r="Q36" s="186">
        <v>2800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74</v>
      </c>
      <c r="D37" s="174"/>
      <c r="E37" s="175"/>
      <c r="F37" s="184">
        <v>1528.0499999999993</v>
      </c>
      <c r="G37" s="185">
        <v>1850</v>
      </c>
      <c r="H37" s="186">
        <v>1850</v>
      </c>
      <c r="I37" s="184">
        <v>10782</v>
      </c>
      <c r="J37" s="185">
        <v>10600</v>
      </c>
      <c r="K37" s="186">
        <v>10800</v>
      </c>
      <c r="L37" s="184">
        <v>878.42</v>
      </c>
      <c r="M37" s="185">
        <v>750</v>
      </c>
      <c r="N37" s="186">
        <v>750</v>
      </c>
      <c r="O37" s="184">
        <v>10132.37</v>
      </c>
      <c r="P37" s="185">
        <v>9500</v>
      </c>
      <c r="Q37" s="186">
        <v>9700</v>
      </c>
      <c r="R37" s="72" t="s">
        <v>35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75</v>
      </c>
      <c r="D38" s="174"/>
      <c r="E38" s="175"/>
      <c r="F38" s="184">
        <v>1128.2199999999998</v>
      </c>
      <c r="G38" s="185">
        <v>1155</v>
      </c>
      <c r="H38" s="186">
        <v>1175</v>
      </c>
      <c r="I38" s="184">
        <v>1214.58</v>
      </c>
      <c r="J38" s="185">
        <v>1230</v>
      </c>
      <c r="K38" s="186">
        <v>1245</v>
      </c>
      <c r="L38" s="184">
        <v>782.62</v>
      </c>
      <c r="M38" s="185">
        <v>800</v>
      </c>
      <c r="N38" s="186">
        <v>810</v>
      </c>
      <c r="O38" s="184">
        <v>868.98</v>
      </c>
      <c r="P38" s="185">
        <v>875</v>
      </c>
      <c r="Q38" s="186">
        <v>880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/>
      <c r="C39" s="49" t="s">
        <v>76</v>
      </c>
      <c r="D39" s="174"/>
      <c r="E39" s="175"/>
      <c r="F39" s="184">
        <v>80.47</v>
      </c>
      <c r="G39" s="185">
        <v>80.47</v>
      </c>
      <c r="H39" s="186">
        <v>80.47</v>
      </c>
      <c r="I39" s="184">
        <v>24</v>
      </c>
      <c r="J39" s="185">
        <v>24</v>
      </c>
      <c r="K39" s="186">
        <v>24</v>
      </c>
      <c r="L39" s="184">
        <v>58.91</v>
      </c>
      <c r="M39" s="185">
        <v>58.91</v>
      </c>
      <c r="N39" s="186">
        <v>58.91</v>
      </c>
      <c r="O39" s="184">
        <v>2.44</v>
      </c>
      <c r="P39" s="185">
        <v>2.44</v>
      </c>
      <c r="Q39" s="186">
        <v>2.44</v>
      </c>
      <c r="R39" s="72" t="s">
        <v>87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0"/>
      </c>
      <c r="B40" s="19"/>
      <c r="C40" s="49" t="s">
        <v>77</v>
      </c>
      <c r="D40" s="174"/>
      <c r="E40" s="175"/>
      <c r="F40" s="184">
        <v>5118</v>
      </c>
      <c r="G40" s="185">
        <v>5200</v>
      </c>
      <c r="H40" s="186">
        <v>5320</v>
      </c>
      <c r="I40" s="184">
        <v>2850</v>
      </c>
      <c r="J40" s="185">
        <v>2900</v>
      </c>
      <c r="K40" s="186">
        <v>2950</v>
      </c>
      <c r="L40" s="184">
        <v>2954</v>
      </c>
      <c r="M40" s="185">
        <v>3000</v>
      </c>
      <c r="N40" s="186">
        <v>3050</v>
      </c>
      <c r="O40" s="184">
        <v>686</v>
      </c>
      <c r="P40" s="185">
        <v>700</v>
      </c>
      <c r="Q40" s="186">
        <v>680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/>
      <c r="C41" s="49" t="s">
        <v>78</v>
      </c>
      <c r="D41" s="174"/>
      <c r="E41" s="175"/>
      <c r="F41" s="184">
        <v>9858</v>
      </c>
      <c r="G41" s="185">
        <v>9200</v>
      </c>
      <c r="H41" s="186">
        <v>9330</v>
      </c>
      <c r="I41" s="184">
        <v>4561</v>
      </c>
      <c r="J41" s="185">
        <v>4350</v>
      </c>
      <c r="K41" s="186">
        <v>4500</v>
      </c>
      <c r="L41" s="184">
        <v>6390</v>
      </c>
      <c r="M41" s="185">
        <v>5830</v>
      </c>
      <c r="N41" s="186">
        <v>5830</v>
      </c>
      <c r="O41" s="184">
        <v>1093</v>
      </c>
      <c r="P41" s="185">
        <v>980</v>
      </c>
      <c r="Q41" s="186">
        <v>1000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6</v>
      </c>
      <c r="D42" s="178"/>
      <c r="E42" s="179"/>
      <c r="F42" s="156">
        <v>86374.2439</v>
      </c>
      <c r="G42" s="157">
        <v>87003.20019075449</v>
      </c>
      <c r="H42" s="158">
        <v>87029.85223701307</v>
      </c>
      <c r="I42" s="156">
        <v>96958.1429</v>
      </c>
      <c r="J42" s="157">
        <v>96959.03</v>
      </c>
      <c r="K42" s="158">
        <v>97446.73571368319</v>
      </c>
      <c r="L42" s="156">
        <v>52919.899999999994</v>
      </c>
      <c r="M42" s="157">
        <v>52565.15961185365</v>
      </c>
      <c r="N42" s="158">
        <v>52491.92</v>
      </c>
      <c r="O42" s="156">
        <v>63503.79899999999</v>
      </c>
      <c r="P42" s="157">
        <v>62520.98942109918</v>
      </c>
      <c r="Q42" s="158">
        <v>62908.80347667013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/>
      <c r="C43" s="49" t="s">
        <v>79</v>
      </c>
      <c r="D43" s="174"/>
      <c r="E43" s="175"/>
      <c r="F43" s="184">
        <v>281.63</v>
      </c>
      <c r="G43" s="185">
        <v>281.63</v>
      </c>
      <c r="H43" s="186">
        <v>281.63</v>
      </c>
      <c r="I43" s="184">
        <v>308</v>
      </c>
      <c r="J43" s="185">
        <v>308</v>
      </c>
      <c r="K43" s="186">
        <v>308</v>
      </c>
      <c r="L43" s="184">
        <v>104.4</v>
      </c>
      <c r="M43" s="185">
        <v>104.4</v>
      </c>
      <c r="N43" s="186">
        <v>104.4</v>
      </c>
      <c r="O43" s="184">
        <v>130.77</v>
      </c>
      <c r="P43" s="185">
        <v>130.77</v>
      </c>
      <c r="Q43" s="186">
        <v>130.77</v>
      </c>
      <c r="R43" s="72" t="s">
        <v>40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/>
      <c r="C44" s="49" t="s">
        <v>80</v>
      </c>
      <c r="D44" s="174"/>
      <c r="E44" s="175"/>
      <c r="F44" s="184">
        <v>24.56</v>
      </c>
      <c r="G44" s="185">
        <v>24.56</v>
      </c>
      <c r="H44" s="186">
        <v>24.56</v>
      </c>
      <c r="I44" s="184">
        <v>1.66</v>
      </c>
      <c r="J44" s="185">
        <v>1.66</v>
      </c>
      <c r="K44" s="186">
        <v>1.66</v>
      </c>
      <c r="L44" s="184">
        <v>24</v>
      </c>
      <c r="M44" s="185">
        <v>24</v>
      </c>
      <c r="N44" s="186">
        <v>24</v>
      </c>
      <c r="O44" s="184">
        <v>1.1</v>
      </c>
      <c r="P44" s="185">
        <v>1.1</v>
      </c>
      <c r="Q44" s="186">
        <v>1.1</v>
      </c>
      <c r="R44" s="72" t="s">
        <v>41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/>
      <c r="C45" s="49" t="s">
        <v>81</v>
      </c>
      <c r="D45" s="174"/>
      <c r="E45" s="175"/>
      <c r="F45" s="184">
        <v>327.54999999999995</v>
      </c>
      <c r="G45" s="185">
        <v>327.54999999999995</v>
      </c>
      <c r="H45" s="186">
        <v>327.54999999999995</v>
      </c>
      <c r="I45" s="184">
        <v>168.47</v>
      </c>
      <c r="J45" s="185">
        <v>168.47</v>
      </c>
      <c r="K45" s="186">
        <v>168.47</v>
      </c>
      <c r="L45" s="184">
        <v>166.69</v>
      </c>
      <c r="M45" s="185">
        <v>166.69</v>
      </c>
      <c r="N45" s="186">
        <v>166.69</v>
      </c>
      <c r="O45" s="184">
        <v>7.61</v>
      </c>
      <c r="P45" s="185">
        <v>7.61</v>
      </c>
      <c r="Q45" s="186">
        <v>7.61</v>
      </c>
      <c r="R45" s="72" t="s">
        <v>3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/>
      <c r="C46" s="49" t="s">
        <v>82</v>
      </c>
      <c r="D46" s="174"/>
      <c r="E46" s="175"/>
      <c r="F46" s="184">
        <v>6431.070000000001</v>
      </c>
      <c r="G46" s="185">
        <v>6478.988</v>
      </c>
      <c r="H46" s="186">
        <v>6484.98</v>
      </c>
      <c r="I46" s="184">
        <v>7490</v>
      </c>
      <c r="J46" s="185">
        <v>7498.988</v>
      </c>
      <c r="K46" s="186">
        <v>7504.98</v>
      </c>
      <c r="L46" s="184">
        <v>1504.55</v>
      </c>
      <c r="M46" s="185">
        <v>1550</v>
      </c>
      <c r="N46" s="186">
        <v>1550</v>
      </c>
      <c r="O46" s="184">
        <v>2563.48</v>
      </c>
      <c r="P46" s="185">
        <v>2570</v>
      </c>
      <c r="Q46" s="186">
        <v>2570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3.5" thickBot="1">
      <c r="A47">
        <f t="shared" si="0"/>
      </c>
      <c r="B47" s="16"/>
      <c r="C47" s="49" t="s">
        <v>83</v>
      </c>
      <c r="D47" s="174"/>
      <c r="E47" s="175"/>
      <c r="F47" s="184">
        <v>1485.26</v>
      </c>
      <c r="G47" s="185">
        <v>1485.26</v>
      </c>
      <c r="H47" s="186">
        <v>1485.26</v>
      </c>
      <c r="I47" s="184">
        <v>1079.35</v>
      </c>
      <c r="J47" s="185">
        <v>1079.35</v>
      </c>
      <c r="K47" s="186">
        <v>1079.35</v>
      </c>
      <c r="L47" s="184">
        <v>647.7</v>
      </c>
      <c r="M47" s="185">
        <v>647.7</v>
      </c>
      <c r="N47" s="186">
        <v>647.7</v>
      </c>
      <c r="O47" s="184">
        <v>241.79</v>
      </c>
      <c r="P47" s="185">
        <v>241.79</v>
      </c>
      <c r="Q47" s="186">
        <v>241.79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4.25" thickBot="1" thickTop="1">
      <c r="A48">
        <f t="shared" si="0"/>
      </c>
      <c r="C48" s="14" t="s">
        <v>330</v>
      </c>
      <c r="D48" s="178"/>
      <c r="E48" s="179"/>
      <c r="F48" s="156">
        <v>8550.07</v>
      </c>
      <c r="G48" s="157">
        <v>8597.988</v>
      </c>
      <c r="H48" s="158">
        <v>8603.98</v>
      </c>
      <c r="I48" s="156">
        <v>9047.48</v>
      </c>
      <c r="J48" s="157">
        <v>9056.468</v>
      </c>
      <c r="K48" s="158">
        <v>9062.46</v>
      </c>
      <c r="L48" s="156">
        <v>2447.34</v>
      </c>
      <c r="M48" s="157">
        <v>2492.79</v>
      </c>
      <c r="N48" s="158">
        <v>2492.79</v>
      </c>
      <c r="O48" s="156">
        <v>2944.75</v>
      </c>
      <c r="P48" s="157">
        <v>2951.27</v>
      </c>
      <c r="Q48" s="158">
        <v>2951.27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/>
      <c r="C49" s="171" t="s">
        <v>84</v>
      </c>
      <c r="D49" s="172"/>
      <c r="E49" s="173"/>
      <c r="F49" s="181">
        <v>5977</v>
      </c>
      <c r="G49" s="182">
        <v>6137.880999999999</v>
      </c>
      <c r="H49" s="183">
        <v>6214.255</v>
      </c>
      <c r="I49" s="181">
        <v>11133</v>
      </c>
      <c r="J49" s="182">
        <v>11725.18</v>
      </c>
      <c r="K49" s="183">
        <v>11834.03</v>
      </c>
      <c r="L49" s="181">
        <v>3479</v>
      </c>
      <c r="M49" s="182">
        <v>3412.356</v>
      </c>
      <c r="N49" s="183">
        <v>3566.523</v>
      </c>
      <c r="O49" s="181">
        <v>8635</v>
      </c>
      <c r="P49" s="182">
        <v>8999.655</v>
      </c>
      <c r="Q49" s="183">
        <v>9186.298</v>
      </c>
      <c r="R49" s="84" t="s">
        <v>1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3.5" thickBot="1">
      <c r="A50">
        <f t="shared" si="0"/>
      </c>
      <c r="B50" s="16"/>
      <c r="C50" s="104" t="s">
        <v>85</v>
      </c>
      <c r="D50" s="176"/>
      <c r="E50" s="177"/>
      <c r="F50" s="187">
        <v>70819.5</v>
      </c>
      <c r="G50" s="188">
        <v>69096</v>
      </c>
      <c r="H50" s="189">
        <v>68531</v>
      </c>
      <c r="I50" s="187">
        <v>73168</v>
      </c>
      <c r="J50" s="188">
        <v>72000</v>
      </c>
      <c r="K50" s="189">
        <v>71602</v>
      </c>
      <c r="L50" s="187">
        <v>9735</v>
      </c>
      <c r="M50" s="188">
        <v>9762</v>
      </c>
      <c r="N50" s="189">
        <v>9801</v>
      </c>
      <c r="O50" s="187">
        <v>12083.5</v>
      </c>
      <c r="P50" s="188">
        <v>12666</v>
      </c>
      <c r="Q50" s="189">
        <v>12872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7</v>
      </c>
      <c r="D51" s="12"/>
      <c r="E51" s="13"/>
      <c r="F51" s="156">
        <v>76796.5</v>
      </c>
      <c r="G51" s="157">
        <v>75233.881</v>
      </c>
      <c r="H51" s="158">
        <v>74745.255</v>
      </c>
      <c r="I51" s="156">
        <v>84301</v>
      </c>
      <c r="J51" s="157">
        <v>83725.18</v>
      </c>
      <c r="K51" s="158">
        <v>83436.03</v>
      </c>
      <c r="L51" s="156">
        <v>13214</v>
      </c>
      <c r="M51" s="157">
        <v>13174.356</v>
      </c>
      <c r="N51" s="158">
        <v>13367.523000000001</v>
      </c>
      <c r="O51" s="156">
        <v>20718.5</v>
      </c>
      <c r="P51" s="157">
        <v>21665.655</v>
      </c>
      <c r="Q51" s="158">
        <v>22058.298000000003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 t="s">
        <v>323</v>
      </c>
      <c r="H52" s="46"/>
      <c r="I52" s="46"/>
      <c r="J52" s="46"/>
      <c r="K52" s="46"/>
      <c r="L52" s="47" t="s">
        <v>325</v>
      </c>
      <c r="N52" s="194"/>
      <c r="O52" s="194"/>
      <c r="P52" s="194"/>
      <c r="Q52" s="194"/>
      <c r="R52" s="45"/>
      <c r="S52" s="1"/>
      <c r="T52" s="1"/>
    </row>
    <row r="53" spans="3:20" ht="12.75">
      <c r="C53" s="41" t="str">
        <f ca="1">CELL("filename")</f>
        <v>C:\MyFiles\Timber\Timber Committee\TCQ2012\[tb-65-6.xls]List of tables</v>
      </c>
      <c r="T53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F28:M51 N28:R52 C28:E52 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B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1" ht="12.75">
      <c r="A1" s="54"/>
    </row>
    <row r="2" spans="3:26" ht="12.75">
      <c r="C2" s="265" t="s">
        <v>119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125</v>
      </c>
      <c r="G3" s="265"/>
      <c r="H3" s="265"/>
      <c r="I3" s="265"/>
      <c r="J3" s="265"/>
      <c r="K3" s="265"/>
      <c r="L3" s="265"/>
      <c r="M3" s="265"/>
      <c r="N3" s="265"/>
      <c r="O3" s="265" t="s">
        <v>126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76" t="s">
        <v>151</v>
      </c>
      <c r="G4" s="276"/>
      <c r="H4" s="276"/>
      <c r="I4" s="276"/>
      <c r="J4" s="276"/>
      <c r="K4" s="276"/>
      <c r="L4" s="276"/>
      <c r="M4" s="276"/>
      <c r="N4" s="276"/>
      <c r="O4" s="276" t="s">
        <v>151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9" t="s">
        <v>46</v>
      </c>
      <c r="O5" s="269"/>
    </row>
    <row r="6" spans="3:26" ht="12.75" customHeight="1" thickTop="1">
      <c r="C6" s="286" t="s">
        <v>0</v>
      </c>
      <c r="D6" s="287"/>
      <c r="E6" s="288"/>
      <c r="F6" s="273" t="s">
        <v>131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276</v>
      </c>
      <c r="S6" s="278"/>
      <c r="T6" s="279"/>
      <c r="U6" s="10"/>
      <c r="V6" s="10"/>
      <c r="W6" s="10"/>
      <c r="X6" s="286" t="s">
        <v>13</v>
      </c>
      <c r="Y6" s="287"/>
      <c r="Z6" s="288"/>
    </row>
    <row r="7" spans="3:26" ht="12.75" customHeight="1">
      <c r="C7" s="289"/>
      <c r="D7" s="290"/>
      <c r="E7" s="291"/>
      <c r="F7" s="289" t="s">
        <v>128</v>
      </c>
      <c r="G7" s="290"/>
      <c r="H7" s="291"/>
      <c r="I7" s="262" t="s">
        <v>129</v>
      </c>
      <c r="J7" s="263"/>
      <c r="K7" s="264"/>
      <c r="L7" s="270" t="s">
        <v>132</v>
      </c>
      <c r="M7" s="271"/>
      <c r="N7" s="272"/>
      <c r="O7" s="270" t="s">
        <v>134</v>
      </c>
      <c r="P7" s="271"/>
      <c r="Q7" s="272"/>
      <c r="R7" s="280"/>
      <c r="S7" s="281"/>
      <c r="T7" s="282"/>
      <c r="U7" s="271" t="s">
        <v>128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2" t="s">
        <v>130</v>
      </c>
      <c r="J8" s="263"/>
      <c r="K8" s="264"/>
      <c r="L8" s="262" t="s">
        <v>133</v>
      </c>
      <c r="M8" s="263"/>
      <c r="N8" s="264"/>
      <c r="O8" s="262" t="s">
        <v>135</v>
      </c>
      <c r="P8" s="263"/>
      <c r="Q8" s="264"/>
      <c r="R8" s="283"/>
      <c r="S8" s="284"/>
      <c r="T8" s="285"/>
      <c r="U8" s="35"/>
      <c r="V8" s="35"/>
      <c r="W8" s="36"/>
      <c r="X8" s="289"/>
      <c r="Y8" s="290"/>
      <c r="Z8" s="291"/>
    </row>
    <row r="9" spans="3:54" ht="13.5" thickBot="1">
      <c r="C9" s="292"/>
      <c r="D9" s="293"/>
      <c r="E9" s="294"/>
      <c r="F9" s="26">
        <v>2013</v>
      </c>
      <c r="G9" s="27">
        <v>2014</v>
      </c>
      <c r="H9" s="25">
        <v>2015</v>
      </c>
      <c r="I9" s="26">
        <v>2013</v>
      </c>
      <c r="J9" s="27">
        <v>2014</v>
      </c>
      <c r="K9" s="25">
        <v>2015</v>
      </c>
      <c r="L9" s="26">
        <v>2013</v>
      </c>
      <c r="M9" s="27">
        <v>2014</v>
      </c>
      <c r="N9" s="25">
        <v>2015</v>
      </c>
      <c r="O9" s="26">
        <v>2013</v>
      </c>
      <c r="P9" s="27">
        <v>2014</v>
      </c>
      <c r="Q9" s="25">
        <v>2015</v>
      </c>
      <c r="R9" s="26">
        <v>2013</v>
      </c>
      <c r="S9" s="38">
        <v>2014</v>
      </c>
      <c r="T9" s="37">
        <v>2015</v>
      </c>
      <c r="U9" s="26">
        <v>2013</v>
      </c>
      <c r="V9" s="38">
        <v>2014</v>
      </c>
      <c r="W9" s="11">
        <v>2015</v>
      </c>
      <c r="X9" s="292"/>
      <c r="Y9" s="293"/>
      <c r="Z9" s="294"/>
      <c r="AG9" t="s">
        <v>0</v>
      </c>
      <c r="AJ9" t="s">
        <v>310</v>
      </c>
      <c r="AM9" t="s">
        <v>129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1:54" ht="13.5" thickTop="1">
      <c r="A10">
        <f>IF(SUM(F10:W10)&lt;1,"Y","")</f>
      </c>
      <c r="B10" s="15"/>
      <c r="C10" s="171" t="s">
        <v>49</v>
      </c>
      <c r="D10" s="172"/>
      <c r="E10" s="173"/>
      <c r="F10" s="181">
        <v>80.01</v>
      </c>
      <c r="G10" s="182">
        <v>80.01</v>
      </c>
      <c r="H10" s="183">
        <v>80.01</v>
      </c>
      <c r="I10" s="181">
        <v>15</v>
      </c>
      <c r="J10" s="182">
        <v>15</v>
      </c>
      <c r="K10" s="183">
        <v>15</v>
      </c>
      <c r="L10" s="181">
        <v>0</v>
      </c>
      <c r="M10" s="182">
        <v>0</v>
      </c>
      <c r="N10" s="183">
        <v>0</v>
      </c>
      <c r="O10" s="181">
        <v>65.01</v>
      </c>
      <c r="P10" s="182">
        <v>65.01</v>
      </c>
      <c r="Q10" s="183">
        <v>65.01</v>
      </c>
      <c r="R10" s="181">
        <v>1100</v>
      </c>
      <c r="S10" s="249">
        <v>1100</v>
      </c>
      <c r="T10" s="183">
        <v>1100</v>
      </c>
      <c r="U10" s="181">
        <v>1180.01</v>
      </c>
      <c r="V10" s="249">
        <v>1180.01</v>
      </c>
      <c r="W10" s="250">
        <v>1180.01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aca="true" t="shared" si="0" ref="A11:A52">IF(SUM(F11:W11)&lt;1,"Y","")</f>
      </c>
      <c r="B11" s="19"/>
      <c r="C11" s="49" t="s">
        <v>50</v>
      </c>
      <c r="D11" s="174"/>
      <c r="E11" s="175"/>
      <c r="F11" s="184">
        <v>12432.77</v>
      </c>
      <c r="G11" s="185">
        <v>13473</v>
      </c>
      <c r="H11" s="186">
        <v>13540</v>
      </c>
      <c r="I11" s="184">
        <v>9319.320000000002</v>
      </c>
      <c r="J11" s="185">
        <v>10213</v>
      </c>
      <c r="K11" s="186">
        <v>10310</v>
      </c>
      <c r="L11" s="184">
        <v>3113.45</v>
      </c>
      <c r="M11" s="185">
        <v>3260</v>
      </c>
      <c r="N11" s="186">
        <v>3230</v>
      </c>
      <c r="O11" s="184">
        <v>0</v>
      </c>
      <c r="P11" s="185">
        <v>0</v>
      </c>
      <c r="Q11" s="186">
        <v>0</v>
      </c>
      <c r="R11" s="184">
        <v>4956.969999999999</v>
      </c>
      <c r="S11" s="251">
        <v>5400</v>
      </c>
      <c r="T11" s="186">
        <v>5500</v>
      </c>
      <c r="U11" s="184">
        <v>17389.739999999998</v>
      </c>
      <c r="V11" s="251">
        <v>18873</v>
      </c>
      <c r="W11" s="252">
        <v>19040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/>
      <c r="C12" s="49" t="s">
        <v>96</v>
      </c>
      <c r="D12" s="174"/>
      <c r="E12" s="175"/>
      <c r="F12" s="184">
        <v>4235.24</v>
      </c>
      <c r="G12" s="185">
        <v>4235.24</v>
      </c>
      <c r="H12" s="186">
        <v>4235.24</v>
      </c>
      <c r="I12" s="184">
        <v>2677.3199999999997</v>
      </c>
      <c r="J12" s="185">
        <v>2677.3199999999997</v>
      </c>
      <c r="K12" s="186">
        <v>2677.3199999999997</v>
      </c>
      <c r="L12" s="184">
        <v>1384.82</v>
      </c>
      <c r="M12" s="185">
        <v>1384.82</v>
      </c>
      <c r="N12" s="186">
        <v>1384.82</v>
      </c>
      <c r="O12" s="184">
        <v>173.10000000000002</v>
      </c>
      <c r="P12" s="185">
        <v>173.10000000000002</v>
      </c>
      <c r="Q12" s="186">
        <v>173.10000000000002</v>
      </c>
      <c r="R12" s="184">
        <v>892.75</v>
      </c>
      <c r="S12" s="251">
        <v>892.75</v>
      </c>
      <c r="T12" s="186">
        <v>892.75</v>
      </c>
      <c r="U12" s="184">
        <v>5127.99</v>
      </c>
      <c r="V12" s="251">
        <v>5127.99</v>
      </c>
      <c r="W12" s="252">
        <v>5127.99</v>
      </c>
      <c r="X12" s="72" t="s">
        <v>97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/>
      <c r="C13" s="49" t="s">
        <v>51</v>
      </c>
      <c r="D13" s="174"/>
      <c r="E13" s="175"/>
      <c r="F13" s="184">
        <v>2688</v>
      </c>
      <c r="G13" s="185">
        <v>2655</v>
      </c>
      <c r="H13" s="186">
        <v>2771</v>
      </c>
      <c r="I13" s="184">
        <v>1899</v>
      </c>
      <c r="J13" s="185">
        <v>1818</v>
      </c>
      <c r="K13" s="186">
        <v>1870</v>
      </c>
      <c r="L13" s="184">
        <v>618</v>
      </c>
      <c r="M13" s="185">
        <v>672</v>
      </c>
      <c r="N13" s="186">
        <v>730</v>
      </c>
      <c r="O13" s="184">
        <v>171</v>
      </c>
      <c r="P13" s="185">
        <v>165</v>
      </c>
      <c r="Q13" s="186">
        <v>171</v>
      </c>
      <c r="R13" s="184">
        <v>1335</v>
      </c>
      <c r="S13" s="251">
        <v>1402</v>
      </c>
      <c r="T13" s="186">
        <v>1452</v>
      </c>
      <c r="U13" s="184">
        <v>4023</v>
      </c>
      <c r="V13" s="251">
        <v>4057</v>
      </c>
      <c r="W13" s="252">
        <v>4223</v>
      </c>
      <c r="X13" s="72" t="s">
        <v>16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/>
      <c r="C14" s="49" t="s">
        <v>52</v>
      </c>
      <c r="D14" s="174"/>
      <c r="E14" s="175"/>
      <c r="F14" s="184">
        <v>3452.86</v>
      </c>
      <c r="G14" s="185">
        <v>3447.48</v>
      </c>
      <c r="H14" s="186">
        <v>3447.48</v>
      </c>
      <c r="I14" s="184">
        <v>1643.47</v>
      </c>
      <c r="J14" s="185">
        <v>1639</v>
      </c>
      <c r="K14" s="186">
        <v>1639</v>
      </c>
      <c r="L14" s="184">
        <v>1737.48</v>
      </c>
      <c r="M14" s="185">
        <v>1734.48</v>
      </c>
      <c r="N14" s="186">
        <v>1734.48</v>
      </c>
      <c r="O14" s="184">
        <v>71.91</v>
      </c>
      <c r="P14" s="185">
        <v>74</v>
      </c>
      <c r="Q14" s="186">
        <v>74</v>
      </c>
      <c r="R14" s="184">
        <v>3218.7</v>
      </c>
      <c r="S14" s="251">
        <v>3214</v>
      </c>
      <c r="T14" s="186">
        <v>3214</v>
      </c>
      <c r="U14" s="184">
        <v>6671.5599999999995</v>
      </c>
      <c r="V14" s="251">
        <v>6661.48</v>
      </c>
      <c r="W14" s="252">
        <v>6661.48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/>
      <c r="C15" s="49" t="s">
        <v>53</v>
      </c>
      <c r="D15" s="174"/>
      <c r="E15" s="175"/>
      <c r="F15" s="184">
        <v>4037</v>
      </c>
      <c r="G15" s="185">
        <v>4295</v>
      </c>
      <c r="H15" s="186">
        <v>4095</v>
      </c>
      <c r="I15" s="184">
        <v>2672</v>
      </c>
      <c r="J15" s="185">
        <v>2800</v>
      </c>
      <c r="K15" s="186">
        <v>2700</v>
      </c>
      <c r="L15" s="184">
        <v>1218</v>
      </c>
      <c r="M15" s="185">
        <v>1350</v>
      </c>
      <c r="N15" s="186">
        <v>1250</v>
      </c>
      <c r="O15" s="184">
        <v>147</v>
      </c>
      <c r="P15" s="185">
        <v>145</v>
      </c>
      <c r="Q15" s="186">
        <v>145</v>
      </c>
      <c r="R15" s="184">
        <v>1400</v>
      </c>
      <c r="S15" s="251">
        <v>1460</v>
      </c>
      <c r="T15" s="186">
        <v>1510</v>
      </c>
      <c r="U15" s="184">
        <v>5437</v>
      </c>
      <c r="V15" s="251">
        <v>5755</v>
      </c>
      <c r="W15" s="252">
        <v>5605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/>
      <c r="C16" s="49" t="s">
        <v>54</v>
      </c>
      <c r="D16" s="174"/>
      <c r="E16" s="175"/>
      <c r="F16" s="184">
        <v>3.7399999999999998</v>
      </c>
      <c r="G16" s="185">
        <v>4</v>
      </c>
      <c r="H16" s="186">
        <v>4</v>
      </c>
      <c r="I16" s="184">
        <v>3.7199999999999998</v>
      </c>
      <c r="J16" s="185">
        <v>4</v>
      </c>
      <c r="K16" s="186">
        <v>4</v>
      </c>
      <c r="L16" s="184">
        <v>0</v>
      </c>
      <c r="M16" s="185">
        <v>0</v>
      </c>
      <c r="N16" s="186">
        <v>0</v>
      </c>
      <c r="O16" s="184">
        <v>0.02</v>
      </c>
      <c r="P16" s="185">
        <v>0</v>
      </c>
      <c r="Q16" s="186">
        <v>0</v>
      </c>
      <c r="R16" s="184">
        <v>5.66</v>
      </c>
      <c r="S16" s="251">
        <v>7</v>
      </c>
      <c r="T16" s="186">
        <v>7</v>
      </c>
      <c r="U16" s="184">
        <v>9.4</v>
      </c>
      <c r="V16" s="251">
        <v>11</v>
      </c>
      <c r="W16" s="252">
        <v>11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/>
      <c r="C17" s="49" t="s">
        <v>55</v>
      </c>
      <c r="D17" s="174"/>
      <c r="E17" s="175"/>
      <c r="F17" s="184">
        <v>13236</v>
      </c>
      <c r="G17" s="185">
        <v>13542</v>
      </c>
      <c r="H17" s="186">
        <v>13955</v>
      </c>
      <c r="I17" s="184">
        <v>8645</v>
      </c>
      <c r="J17" s="185">
        <v>8817</v>
      </c>
      <c r="K17" s="186">
        <v>9089</v>
      </c>
      <c r="L17" s="184">
        <v>4504</v>
      </c>
      <c r="M17" s="185">
        <v>4638</v>
      </c>
      <c r="N17" s="186">
        <v>4777</v>
      </c>
      <c r="O17" s="184">
        <v>87</v>
      </c>
      <c r="P17" s="185">
        <v>87</v>
      </c>
      <c r="Q17" s="186">
        <v>89</v>
      </c>
      <c r="R17" s="184">
        <v>2182</v>
      </c>
      <c r="S17" s="251">
        <v>2211</v>
      </c>
      <c r="T17" s="186">
        <v>2235</v>
      </c>
      <c r="U17" s="184">
        <v>15418</v>
      </c>
      <c r="V17" s="251">
        <v>15753</v>
      </c>
      <c r="W17" s="252">
        <v>16190</v>
      </c>
      <c r="X17" s="72" t="s">
        <v>38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/>
      <c r="C18" s="49" t="s">
        <v>56</v>
      </c>
      <c r="D18" s="174"/>
      <c r="E18" s="175"/>
      <c r="F18" s="184">
        <v>1276</v>
      </c>
      <c r="G18" s="185">
        <v>1270</v>
      </c>
      <c r="H18" s="186">
        <v>1263</v>
      </c>
      <c r="I18" s="184">
        <v>897</v>
      </c>
      <c r="J18" s="185">
        <v>891</v>
      </c>
      <c r="K18" s="186">
        <v>884</v>
      </c>
      <c r="L18" s="184">
        <v>330</v>
      </c>
      <c r="M18" s="185">
        <v>330</v>
      </c>
      <c r="N18" s="186">
        <v>330</v>
      </c>
      <c r="O18" s="184">
        <v>49</v>
      </c>
      <c r="P18" s="185">
        <v>49</v>
      </c>
      <c r="Q18" s="186">
        <v>49</v>
      </c>
      <c r="R18" s="184">
        <v>1829</v>
      </c>
      <c r="S18" s="251">
        <v>1850</v>
      </c>
      <c r="T18" s="186">
        <v>1850</v>
      </c>
      <c r="U18" s="184">
        <v>3105</v>
      </c>
      <c r="V18" s="251">
        <v>3120</v>
      </c>
      <c r="W18" s="252">
        <v>3113</v>
      </c>
      <c r="X18" s="72" t="s">
        <v>20</v>
      </c>
      <c r="Y18" s="174"/>
      <c r="Z18" s="175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1:54" ht="12.75">
      <c r="A19">
        <f t="shared" si="0"/>
      </c>
      <c r="B19" s="19"/>
      <c r="C19" s="49" t="s">
        <v>57</v>
      </c>
      <c r="D19" s="174"/>
      <c r="E19" s="175"/>
      <c r="F19" s="184">
        <v>6535</v>
      </c>
      <c r="G19" s="185">
        <v>6550</v>
      </c>
      <c r="H19" s="186">
        <v>6550</v>
      </c>
      <c r="I19" s="184">
        <v>3765</v>
      </c>
      <c r="J19" s="185">
        <v>3900</v>
      </c>
      <c r="K19" s="186">
        <v>3900</v>
      </c>
      <c r="L19" s="184">
        <v>2720</v>
      </c>
      <c r="M19" s="185">
        <v>2600</v>
      </c>
      <c r="N19" s="186">
        <v>2600</v>
      </c>
      <c r="O19" s="184">
        <v>50</v>
      </c>
      <c r="P19" s="185">
        <v>50</v>
      </c>
      <c r="Q19" s="186">
        <v>50</v>
      </c>
      <c r="R19" s="184">
        <v>1950</v>
      </c>
      <c r="S19" s="251">
        <v>1960</v>
      </c>
      <c r="T19" s="186">
        <v>1960</v>
      </c>
      <c r="U19" s="184">
        <v>8485</v>
      </c>
      <c r="V19" s="251">
        <v>8510</v>
      </c>
      <c r="W19" s="252">
        <v>8510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/>
      <c r="C20" s="49" t="s">
        <v>58</v>
      </c>
      <c r="D20" s="174"/>
      <c r="E20" s="175"/>
      <c r="F20" s="184">
        <v>49883</v>
      </c>
      <c r="G20" s="185">
        <v>49360</v>
      </c>
      <c r="H20" s="186">
        <v>49860</v>
      </c>
      <c r="I20" s="184">
        <v>21974</v>
      </c>
      <c r="J20" s="185">
        <v>22596</v>
      </c>
      <c r="K20" s="186">
        <v>23075</v>
      </c>
      <c r="L20" s="184">
        <v>27909</v>
      </c>
      <c r="M20" s="185">
        <v>26764</v>
      </c>
      <c r="N20" s="186">
        <v>26785</v>
      </c>
      <c r="O20" s="184">
        <v>0</v>
      </c>
      <c r="P20" s="185">
        <v>0</v>
      </c>
      <c r="Q20" s="186">
        <v>0</v>
      </c>
      <c r="R20" s="184">
        <v>5755.23</v>
      </c>
      <c r="S20" s="251">
        <v>5000</v>
      </c>
      <c r="T20" s="186">
        <v>5000</v>
      </c>
      <c r="U20" s="184">
        <v>55638.229999999996</v>
      </c>
      <c r="V20" s="251">
        <v>54360</v>
      </c>
      <c r="W20" s="252">
        <v>54860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/>
      <c r="C21" s="49" t="s">
        <v>59</v>
      </c>
      <c r="D21" s="174"/>
      <c r="E21" s="175"/>
      <c r="F21" s="184">
        <v>24452</v>
      </c>
      <c r="G21" s="185">
        <v>24180</v>
      </c>
      <c r="H21" s="186">
        <v>24260</v>
      </c>
      <c r="I21" s="184">
        <v>15922</v>
      </c>
      <c r="J21" s="185">
        <v>16100</v>
      </c>
      <c r="K21" s="186">
        <v>16450</v>
      </c>
      <c r="L21" s="184">
        <v>7881</v>
      </c>
      <c r="M21" s="185">
        <v>7400</v>
      </c>
      <c r="N21" s="186">
        <v>7100</v>
      </c>
      <c r="O21" s="184">
        <v>649</v>
      </c>
      <c r="P21" s="185">
        <v>680</v>
      </c>
      <c r="Q21" s="186">
        <v>710</v>
      </c>
      <c r="R21" s="184">
        <v>27220</v>
      </c>
      <c r="S21" s="251">
        <v>27550</v>
      </c>
      <c r="T21" s="186">
        <v>27800</v>
      </c>
      <c r="U21" s="184">
        <v>51672</v>
      </c>
      <c r="V21" s="251">
        <v>51730</v>
      </c>
      <c r="W21" s="252">
        <v>52060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/>
      <c r="C22" s="49" t="s">
        <v>60</v>
      </c>
      <c r="D22" s="174"/>
      <c r="E22" s="175"/>
      <c r="F22" s="184">
        <v>41926.13</v>
      </c>
      <c r="G22" s="185">
        <v>42480</v>
      </c>
      <c r="H22" s="186">
        <v>42500</v>
      </c>
      <c r="I22" s="184">
        <v>26715</v>
      </c>
      <c r="J22" s="185">
        <v>26980</v>
      </c>
      <c r="K22" s="186">
        <v>27500</v>
      </c>
      <c r="L22" s="184">
        <v>12296.49</v>
      </c>
      <c r="M22" s="185">
        <v>12500</v>
      </c>
      <c r="N22" s="186">
        <v>11900</v>
      </c>
      <c r="O22" s="184">
        <v>2914.6400000000003</v>
      </c>
      <c r="P22" s="185">
        <v>3000</v>
      </c>
      <c r="Q22" s="186">
        <v>3100</v>
      </c>
      <c r="R22" s="184">
        <v>11155.25</v>
      </c>
      <c r="S22" s="251">
        <v>11300</v>
      </c>
      <c r="T22" s="186">
        <v>12000</v>
      </c>
      <c r="U22" s="184">
        <v>53081.38</v>
      </c>
      <c r="V22" s="251">
        <v>53780</v>
      </c>
      <c r="W22" s="252">
        <v>54500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/>
      <c r="C23" s="49" t="s">
        <v>61</v>
      </c>
      <c r="D23" s="174"/>
      <c r="E23" s="175"/>
      <c r="F23" s="184">
        <v>3168.73</v>
      </c>
      <c r="G23" s="185">
        <v>3168.73</v>
      </c>
      <c r="H23" s="186">
        <v>3168.73</v>
      </c>
      <c r="I23" s="184">
        <v>1162.75</v>
      </c>
      <c r="J23" s="185">
        <v>1162.75</v>
      </c>
      <c r="K23" s="186">
        <v>1162.75</v>
      </c>
      <c r="L23" s="184">
        <v>1133.3400000000001</v>
      </c>
      <c r="M23" s="185">
        <v>1133.3400000000001</v>
      </c>
      <c r="N23" s="186">
        <v>1133.3400000000001</v>
      </c>
      <c r="O23" s="184">
        <v>872.64</v>
      </c>
      <c r="P23" s="185">
        <v>872.64</v>
      </c>
      <c r="Q23" s="186">
        <v>872.64</v>
      </c>
      <c r="R23" s="184">
        <v>2858.4700000000003</v>
      </c>
      <c r="S23" s="251">
        <v>2858.4700000000003</v>
      </c>
      <c r="T23" s="186">
        <v>2858.4700000000003</v>
      </c>
      <c r="U23" s="184">
        <v>6027.200000000001</v>
      </c>
      <c r="V23" s="251">
        <v>6027.200000000001</v>
      </c>
      <c r="W23" s="252">
        <v>6027.200000000001</v>
      </c>
      <c r="X23" s="72" t="s">
        <v>24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2</v>
      </c>
      <c r="AT23">
        <v>3</v>
      </c>
      <c r="AU23">
        <v>3</v>
      </c>
      <c r="AV23">
        <v>2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/>
      <c r="C24" s="49" t="s">
        <v>62</v>
      </c>
      <c r="D24" s="174"/>
      <c r="E24" s="175"/>
      <c r="F24" s="184">
        <v>2550.25</v>
      </c>
      <c r="G24" s="185">
        <v>2576</v>
      </c>
      <c r="H24" s="186">
        <v>2589</v>
      </c>
      <c r="I24" s="184">
        <v>1472.1399999999999</v>
      </c>
      <c r="J24" s="185">
        <v>1546</v>
      </c>
      <c r="K24" s="186">
        <v>1554</v>
      </c>
      <c r="L24" s="184">
        <v>969.95</v>
      </c>
      <c r="M24" s="185">
        <v>921</v>
      </c>
      <c r="N24" s="186">
        <v>926</v>
      </c>
      <c r="O24" s="184">
        <v>108.16</v>
      </c>
      <c r="P24" s="185">
        <v>109</v>
      </c>
      <c r="Q24" s="186">
        <v>109</v>
      </c>
      <c r="R24" s="184">
        <v>209.37</v>
      </c>
      <c r="S24" s="251">
        <v>220</v>
      </c>
      <c r="T24" s="186">
        <v>230</v>
      </c>
      <c r="U24" s="184">
        <v>2759.62</v>
      </c>
      <c r="V24" s="251">
        <v>2796</v>
      </c>
      <c r="W24" s="252">
        <v>2819</v>
      </c>
      <c r="X24" s="72" t="s">
        <v>25</v>
      </c>
      <c r="Y24" s="174"/>
      <c r="Z24" s="175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1:54" ht="12.75">
      <c r="A25">
        <f t="shared" si="0"/>
      </c>
      <c r="B25" s="19"/>
      <c r="C25" s="49" t="s">
        <v>63</v>
      </c>
      <c r="D25" s="174"/>
      <c r="E25" s="175"/>
      <c r="F25" s="184">
        <v>2355.6</v>
      </c>
      <c r="G25" s="185">
        <v>2355.6</v>
      </c>
      <c r="H25" s="186">
        <v>2355.6</v>
      </c>
      <c r="I25" s="184">
        <v>1000</v>
      </c>
      <c r="J25" s="185">
        <v>1000</v>
      </c>
      <c r="K25" s="186">
        <v>1000</v>
      </c>
      <c r="L25" s="184">
        <v>644.91</v>
      </c>
      <c r="M25" s="185">
        <v>644.91</v>
      </c>
      <c r="N25" s="186">
        <v>644.91</v>
      </c>
      <c r="O25" s="184">
        <v>710.69</v>
      </c>
      <c r="P25" s="185">
        <v>710.69</v>
      </c>
      <c r="Q25" s="186">
        <v>710.69</v>
      </c>
      <c r="R25" s="184">
        <v>5388.49</v>
      </c>
      <c r="S25" s="251">
        <v>5388.49</v>
      </c>
      <c r="T25" s="186">
        <v>5388.49</v>
      </c>
      <c r="U25" s="184">
        <v>7744.09</v>
      </c>
      <c r="V25" s="251">
        <v>7744.09</v>
      </c>
      <c r="W25" s="252">
        <v>7744.09</v>
      </c>
      <c r="X25" s="72" t="s">
        <v>26</v>
      </c>
      <c r="Y25" s="174"/>
      <c r="Z25" s="175"/>
      <c r="AG25">
        <v>3</v>
      </c>
      <c r="AJ25">
        <v>3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3</v>
      </c>
      <c r="AT25">
        <v>3</v>
      </c>
      <c r="AU25">
        <v>3</v>
      </c>
      <c r="AV25">
        <v>3</v>
      </c>
      <c r="AW25">
        <v>3</v>
      </c>
      <c r="AX25">
        <v>3</v>
      </c>
      <c r="AY25">
        <v>3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/>
      <c r="C26" s="49" t="s">
        <v>64</v>
      </c>
      <c r="D26" s="174"/>
      <c r="E26" s="175"/>
      <c r="F26" s="184">
        <v>10983.652426597273</v>
      </c>
      <c r="G26" s="185">
        <v>10650</v>
      </c>
      <c r="H26" s="186">
        <v>10650</v>
      </c>
      <c r="I26" s="184">
        <v>6636.1900000000005</v>
      </c>
      <c r="J26" s="185">
        <v>6400</v>
      </c>
      <c r="K26" s="186">
        <v>6400</v>
      </c>
      <c r="L26" s="184">
        <v>3305.080426597274</v>
      </c>
      <c r="M26" s="185">
        <v>3200</v>
      </c>
      <c r="N26" s="186">
        <v>3200</v>
      </c>
      <c r="O26" s="184">
        <v>1042.382</v>
      </c>
      <c r="P26" s="185">
        <v>1050</v>
      </c>
      <c r="Q26" s="186">
        <v>1050</v>
      </c>
      <c r="R26" s="184">
        <v>1258.2950036999998</v>
      </c>
      <c r="S26" s="251">
        <v>1300</v>
      </c>
      <c r="T26" s="186">
        <v>1300</v>
      </c>
      <c r="U26" s="184">
        <v>12241.947430297272</v>
      </c>
      <c r="V26" s="251">
        <v>11950</v>
      </c>
      <c r="W26" s="252">
        <v>11950</v>
      </c>
      <c r="X26" s="72" t="s">
        <v>27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1:54" ht="12.75">
      <c r="A27">
        <f t="shared" si="0"/>
      </c>
      <c r="B27" s="19"/>
      <c r="C27" s="49" t="s">
        <v>65</v>
      </c>
      <c r="D27" s="174"/>
      <c r="E27" s="175"/>
      <c r="F27" s="184">
        <v>4622</v>
      </c>
      <c r="G27" s="185">
        <v>4755</v>
      </c>
      <c r="H27" s="186">
        <v>4795</v>
      </c>
      <c r="I27" s="184">
        <v>3421</v>
      </c>
      <c r="J27" s="185">
        <v>3560</v>
      </c>
      <c r="K27" s="186">
        <v>3600</v>
      </c>
      <c r="L27" s="184">
        <v>1201</v>
      </c>
      <c r="M27" s="185">
        <v>1195</v>
      </c>
      <c r="N27" s="186">
        <v>1195</v>
      </c>
      <c r="O27" s="184">
        <v>0</v>
      </c>
      <c r="P27" s="185">
        <v>0</v>
      </c>
      <c r="Q27" s="186">
        <v>0</v>
      </c>
      <c r="R27" s="184">
        <v>2431</v>
      </c>
      <c r="S27" s="251">
        <v>2370</v>
      </c>
      <c r="T27" s="186">
        <v>2500</v>
      </c>
      <c r="U27" s="184">
        <v>7053</v>
      </c>
      <c r="V27" s="251">
        <v>7125</v>
      </c>
      <c r="W27" s="252">
        <v>7295</v>
      </c>
      <c r="X27" s="72" t="s">
        <v>267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/>
      <c r="C28" s="49" t="s">
        <v>99</v>
      </c>
      <c r="D28" s="174"/>
      <c r="E28" s="175"/>
      <c r="F28" s="184">
        <v>243.9</v>
      </c>
      <c r="G28" s="185">
        <v>243.9</v>
      </c>
      <c r="H28" s="186">
        <v>243.9</v>
      </c>
      <c r="I28" s="184">
        <v>132.13</v>
      </c>
      <c r="J28" s="185">
        <v>132.13</v>
      </c>
      <c r="K28" s="186">
        <v>132.13</v>
      </c>
      <c r="L28" s="184">
        <v>92.5</v>
      </c>
      <c r="M28" s="185">
        <v>92.5</v>
      </c>
      <c r="N28" s="186">
        <v>92.5</v>
      </c>
      <c r="O28" s="184">
        <v>19.27</v>
      </c>
      <c r="P28" s="185">
        <v>19.27</v>
      </c>
      <c r="Q28" s="186">
        <v>19.27</v>
      </c>
      <c r="R28" s="184">
        <v>17.52</v>
      </c>
      <c r="S28" s="251">
        <v>17.52</v>
      </c>
      <c r="T28" s="186">
        <v>17.52</v>
      </c>
      <c r="U28" s="184">
        <v>261.42</v>
      </c>
      <c r="V28" s="251">
        <v>261.42</v>
      </c>
      <c r="W28" s="252">
        <v>261.42</v>
      </c>
      <c r="X28" s="72" t="s">
        <v>98</v>
      </c>
      <c r="Y28" s="174"/>
      <c r="Z28" s="175"/>
      <c r="AG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3</v>
      </c>
      <c r="AT28">
        <v>3</v>
      </c>
      <c r="AU28">
        <v>3</v>
      </c>
      <c r="AV28">
        <v>3</v>
      </c>
      <c r="AW28">
        <v>3</v>
      </c>
      <c r="AX28">
        <v>3</v>
      </c>
      <c r="AY28">
        <v>3</v>
      </c>
      <c r="AZ28">
        <v>3</v>
      </c>
      <c r="BA28">
        <v>3</v>
      </c>
      <c r="BB28">
        <v>3</v>
      </c>
    </row>
    <row r="29" spans="1:54" ht="12.75">
      <c r="A29">
        <f t="shared" si="0"/>
      </c>
      <c r="B29" s="19"/>
      <c r="C29" s="49" t="s">
        <v>66</v>
      </c>
      <c r="D29" s="174"/>
      <c r="E29" s="175"/>
      <c r="F29" s="184">
        <v>818</v>
      </c>
      <c r="G29" s="185">
        <v>848</v>
      </c>
      <c r="H29" s="186">
        <v>854</v>
      </c>
      <c r="I29" s="184">
        <v>382</v>
      </c>
      <c r="J29" s="185">
        <v>398</v>
      </c>
      <c r="K29" s="186">
        <v>404</v>
      </c>
      <c r="L29" s="184">
        <v>422</v>
      </c>
      <c r="M29" s="185">
        <v>430</v>
      </c>
      <c r="N29" s="186">
        <v>430</v>
      </c>
      <c r="O29" s="184">
        <v>14</v>
      </c>
      <c r="P29" s="185">
        <v>20</v>
      </c>
      <c r="Q29" s="186">
        <v>20</v>
      </c>
      <c r="R29" s="184">
        <v>290</v>
      </c>
      <c r="S29" s="251">
        <v>290</v>
      </c>
      <c r="T29" s="186">
        <v>290</v>
      </c>
      <c r="U29" s="184">
        <v>1108</v>
      </c>
      <c r="V29" s="251">
        <v>1138</v>
      </c>
      <c r="W29" s="252">
        <v>1144</v>
      </c>
      <c r="X29" s="72" t="s">
        <v>28</v>
      </c>
      <c r="Y29" s="174"/>
      <c r="Z29" s="175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/>
      <c r="C30" s="49" t="s">
        <v>67</v>
      </c>
      <c r="D30" s="174"/>
      <c r="E30" s="175"/>
      <c r="F30" s="184">
        <v>9019.470000000001</v>
      </c>
      <c r="G30" s="185">
        <v>9019.470000000001</v>
      </c>
      <c r="H30" s="186">
        <v>9019.470000000001</v>
      </c>
      <c r="I30" s="184">
        <v>4727.26</v>
      </c>
      <c r="J30" s="185">
        <v>4727.26</v>
      </c>
      <c r="K30" s="186">
        <v>4727.26</v>
      </c>
      <c r="L30" s="184">
        <v>4292.21</v>
      </c>
      <c r="M30" s="185">
        <v>4292.21</v>
      </c>
      <c r="N30" s="186">
        <v>4292.21</v>
      </c>
      <c r="O30" s="184">
        <v>0</v>
      </c>
      <c r="P30" s="185">
        <v>0</v>
      </c>
      <c r="Q30" s="186">
        <v>0</v>
      </c>
      <c r="R30" s="184">
        <v>2578.8199999999997</v>
      </c>
      <c r="S30" s="251">
        <v>2578.8199999999997</v>
      </c>
      <c r="T30" s="186">
        <v>2578.8199999999997</v>
      </c>
      <c r="U30" s="184">
        <v>11598.29</v>
      </c>
      <c r="V30" s="251">
        <v>11598.29</v>
      </c>
      <c r="W30" s="252">
        <v>11598.29</v>
      </c>
      <c r="X30" s="72" t="s">
        <v>29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3</v>
      </c>
      <c r="AR30">
        <v>3</v>
      </c>
      <c r="AS30">
        <v>2</v>
      </c>
      <c r="AT30">
        <v>3</v>
      </c>
      <c r="AU30">
        <v>3</v>
      </c>
      <c r="AV30">
        <v>2</v>
      </c>
      <c r="AW30">
        <v>3</v>
      </c>
      <c r="AX30">
        <v>3</v>
      </c>
      <c r="AY30">
        <v>2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/>
      <c r="C31" s="49" t="s">
        <v>68</v>
      </c>
      <c r="D31" s="174"/>
      <c r="E31" s="175"/>
      <c r="F31" s="184">
        <v>33795.049</v>
      </c>
      <c r="G31" s="185">
        <v>34200</v>
      </c>
      <c r="H31" s="186">
        <v>34530</v>
      </c>
      <c r="I31" s="184">
        <v>15268.57</v>
      </c>
      <c r="J31" s="185">
        <v>15500</v>
      </c>
      <c r="K31" s="186">
        <v>15650</v>
      </c>
      <c r="L31" s="184">
        <v>17234.645</v>
      </c>
      <c r="M31" s="185">
        <v>17350</v>
      </c>
      <c r="N31" s="186">
        <v>17450</v>
      </c>
      <c r="O31" s="184">
        <v>1291.8339999999998</v>
      </c>
      <c r="P31" s="185">
        <v>1350</v>
      </c>
      <c r="Q31" s="186">
        <v>1430</v>
      </c>
      <c r="R31" s="184">
        <v>5143.794</v>
      </c>
      <c r="S31" s="251">
        <v>5250</v>
      </c>
      <c r="T31" s="186">
        <v>5350</v>
      </c>
      <c r="U31" s="184">
        <v>38938.843</v>
      </c>
      <c r="V31" s="251">
        <v>39450</v>
      </c>
      <c r="W31" s="252">
        <v>39880</v>
      </c>
      <c r="X31" s="72" t="s">
        <v>30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1:54" ht="12.75">
      <c r="A32">
        <f t="shared" si="0"/>
      </c>
      <c r="B32" s="19"/>
      <c r="C32" s="49" t="s">
        <v>69</v>
      </c>
      <c r="D32" s="174"/>
      <c r="E32" s="175"/>
      <c r="F32" s="184">
        <v>10042.43412</v>
      </c>
      <c r="G32" s="185">
        <v>10392.346707527713</v>
      </c>
      <c r="H32" s="186">
        <v>10226.26888494177</v>
      </c>
      <c r="I32" s="184">
        <v>1667.3171200000002</v>
      </c>
      <c r="J32" s="185">
        <v>1557.7731450343022</v>
      </c>
      <c r="K32" s="186">
        <v>1436.8147066010047</v>
      </c>
      <c r="L32" s="184">
        <v>8210.984</v>
      </c>
      <c r="M32" s="185">
        <v>8744.573562493411</v>
      </c>
      <c r="N32" s="186">
        <v>8710</v>
      </c>
      <c r="O32" s="184">
        <v>164.13299999999998</v>
      </c>
      <c r="P32" s="185">
        <v>90</v>
      </c>
      <c r="Q32" s="186">
        <v>79.4541783407653</v>
      </c>
      <c r="R32" s="184">
        <v>600</v>
      </c>
      <c r="S32" s="251">
        <v>600</v>
      </c>
      <c r="T32" s="186">
        <v>600</v>
      </c>
      <c r="U32" s="184">
        <v>10642.43412</v>
      </c>
      <c r="V32" s="251">
        <v>10992.346707527713</v>
      </c>
      <c r="W32" s="252">
        <v>10826.26888494177</v>
      </c>
      <c r="X32" s="72" t="s">
        <v>4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/>
      <c r="C33" s="49" t="s">
        <v>328</v>
      </c>
      <c r="D33" s="174"/>
      <c r="E33" s="175"/>
      <c r="F33" s="184">
        <v>12337.93</v>
      </c>
      <c r="G33" s="185">
        <v>12420</v>
      </c>
      <c r="H33" s="186">
        <v>12420</v>
      </c>
      <c r="I33" s="184">
        <v>10606</v>
      </c>
      <c r="J33" s="185">
        <v>10650</v>
      </c>
      <c r="K33" s="186">
        <v>10650</v>
      </c>
      <c r="L33" s="184">
        <v>747</v>
      </c>
      <c r="M33" s="185">
        <v>770</v>
      </c>
      <c r="N33" s="186">
        <v>770</v>
      </c>
      <c r="O33" s="184">
        <v>984.93</v>
      </c>
      <c r="P33" s="185">
        <v>1000</v>
      </c>
      <c r="Q33" s="186">
        <v>1000</v>
      </c>
      <c r="R33" s="184">
        <v>5332.22</v>
      </c>
      <c r="S33" s="251">
        <v>5400</v>
      </c>
      <c r="T33" s="186">
        <v>5400</v>
      </c>
      <c r="U33" s="184">
        <v>17670.15</v>
      </c>
      <c r="V33" s="251">
        <v>17820</v>
      </c>
      <c r="W33" s="252">
        <v>17820</v>
      </c>
      <c r="X33" s="72" t="s">
        <v>31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/>
      <c r="C34" s="49" t="s">
        <v>328</v>
      </c>
      <c r="D34" s="174"/>
      <c r="E34" s="175"/>
      <c r="F34" s="184">
        <v>1321</v>
      </c>
      <c r="G34" s="185">
        <v>1265</v>
      </c>
      <c r="H34" s="186">
        <v>1304</v>
      </c>
      <c r="I34" s="184">
        <v>1161</v>
      </c>
      <c r="J34" s="185">
        <v>1125</v>
      </c>
      <c r="K34" s="186">
        <v>1150</v>
      </c>
      <c r="L34" s="184">
        <v>91</v>
      </c>
      <c r="M34" s="185">
        <v>80</v>
      </c>
      <c r="N34" s="186">
        <v>88</v>
      </c>
      <c r="O34" s="184">
        <v>69</v>
      </c>
      <c r="P34" s="185">
        <v>60</v>
      </c>
      <c r="Q34" s="186">
        <v>66</v>
      </c>
      <c r="R34" s="184">
        <v>6357</v>
      </c>
      <c r="S34" s="251">
        <v>6400</v>
      </c>
      <c r="T34" s="186">
        <v>6435</v>
      </c>
      <c r="U34" s="184">
        <v>7678</v>
      </c>
      <c r="V34" s="251">
        <v>7665</v>
      </c>
      <c r="W34" s="252">
        <v>7739</v>
      </c>
      <c r="X34" s="72" t="s">
        <v>327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/>
      <c r="C35" s="49" t="s">
        <v>71</v>
      </c>
      <c r="D35" s="174"/>
      <c r="E35" s="175"/>
      <c r="F35" s="184">
        <v>7372.8</v>
      </c>
      <c r="G35" s="185">
        <v>6935</v>
      </c>
      <c r="H35" s="186">
        <v>6795</v>
      </c>
      <c r="I35" s="184">
        <v>4386.14</v>
      </c>
      <c r="J35" s="185">
        <v>4125</v>
      </c>
      <c r="K35" s="186">
        <v>4035</v>
      </c>
      <c r="L35" s="184">
        <v>2969.6099999999997</v>
      </c>
      <c r="M35" s="185">
        <v>2790</v>
      </c>
      <c r="N35" s="186">
        <v>2740</v>
      </c>
      <c r="O35" s="184">
        <v>17.05</v>
      </c>
      <c r="P35" s="185">
        <v>20</v>
      </c>
      <c r="Q35" s="186">
        <v>20</v>
      </c>
      <c r="R35" s="184">
        <v>689.79</v>
      </c>
      <c r="S35" s="251">
        <v>655</v>
      </c>
      <c r="T35" s="186">
        <v>640</v>
      </c>
      <c r="U35" s="184">
        <v>8062.59</v>
      </c>
      <c r="V35" s="251">
        <v>7590</v>
      </c>
      <c r="W35" s="252">
        <v>7435</v>
      </c>
      <c r="X35" s="72" t="s">
        <v>32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/>
      <c r="C36" s="49" t="s">
        <v>72</v>
      </c>
      <c r="D36" s="174"/>
      <c r="E36" s="175"/>
      <c r="F36" s="184">
        <v>2288.16</v>
      </c>
      <c r="G36" s="185">
        <v>3285</v>
      </c>
      <c r="H36" s="186">
        <v>2465</v>
      </c>
      <c r="I36" s="184">
        <v>1694.72</v>
      </c>
      <c r="J36" s="185">
        <v>2100</v>
      </c>
      <c r="K36" s="186">
        <v>1700</v>
      </c>
      <c r="L36" s="184">
        <v>477.14</v>
      </c>
      <c r="M36" s="185">
        <v>1060</v>
      </c>
      <c r="N36" s="186">
        <v>650</v>
      </c>
      <c r="O36" s="184">
        <v>116.3</v>
      </c>
      <c r="P36" s="185">
        <v>125</v>
      </c>
      <c r="Q36" s="186">
        <v>115</v>
      </c>
      <c r="R36" s="184">
        <v>1127.01</v>
      </c>
      <c r="S36" s="251">
        <v>1650</v>
      </c>
      <c r="T36" s="186">
        <v>1320</v>
      </c>
      <c r="U36" s="184">
        <v>3415.17</v>
      </c>
      <c r="V36" s="251">
        <v>4935</v>
      </c>
      <c r="W36" s="252">
        <v>3785</v>
      </c>
      <c r="X36" s="72" t="s">
        <v>33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/>
      <c r="C37" s="49" t="s">
        <v>73</v>
      </c>
      <c r="D37" s="174"/>
      <c r="E37" s="175"/>
      <c r="F37" s="184">
        <v>12322.568</v>
      </c>
      <c r="G37" s="185">
        <v>12650</v>
      </c>
      <c r="H37" s="186">
        <v>12650</v>
      </c>
      <c r="I37" s="184">
        <v>2868.993</v>
      </c>
      <c r="J37" s="185">
        <v>3200</v>
      </c>
      <c r="K37" s="186">
        <v>3200</v>
      </c>
      <c r="L37" s="184">
        <v>9241.27</v>
      </c>
      <c r="M37" s="185">
        <v>9200</v>
      </c>
      <c r="N37" s="186">
        <v>9200</v>
      </c>
      <c r="O37" s="184">
        <v>212.305</v>
      </c>
      <c r="P37" s="185">
        <v>250</v>
      </c>
      <c r="Q37" s="186">
        <v>250</v>
      </c>
      <c r="R37" s="184">
        <v>3030</v>
      </c>
      <c r="S37" s="251">
        <v>3600</v>
      </c>
      <c r="T37" s="186">
        <v>3600</v>
      </c>
      <c r="U37" s="184">
        <v>15352.568</v>
      </c>
      <c r="V37" s="251">
        <v>16250</v>
      </c>
      <c r="W37" s="252">
        <v>16250</v>
      </c>
      <c r="X37" s="72" t="s">
        <v>34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t="shared" si="0"/>
      </c>
      <c r="B38" s="19"/>
      <c r="C38" s="49" t="s">
        <v>74</v>
      </c>
      <c r="D38" s="174"/>
      <c r="E38" s="175"/>
      <c r="F38" s="184">
        <v>63000</v>
      </c>
      <c r="G38" s="185">
        <v>64500</v>
      </c>
      <c r="H38" s="186">
        <v>64000</v>
      </c>
      <c r="I38" s="184">
        <v>32300</v>
      </c>
      <c r="J38" s="185">
        <v>36000</v>
      </c>
      <c r="K38" s="186">
        <v>35500</v>
      </c>
      <c r="L38" s="184">
        <v>30200</v>
      </c>
      <c r="M38" s="185">
        <v>28000</v>
      </c>
      <c r="N38" s="186">
        <v>28000</v>
      </c>
      <c r="O38" s="184">
        <v>500</v>
      </c>
      <c r="P38" s="185">
        <v>500</v>
      </c>
      <c r="Q38" s="186">
        <v>500</v>
      </c>
      <c r="R38" s="184">
        <v>5900</v>
      </c>
      <c r="S38" s="251">
        <v>5900</v>
      </c>
      <c r="T38" s="186">
        <v>5900</v>
      </c>
      <c r="U38" s="184">
        <v>68900</v>
      </c>
      <c r="V38" s="251">
        <v>70400</v>
      </c>
      <c r="W38" s="252">
        <v>69900</v>
      </c>
      <c r="X38" s="72" t="s">
        <v>35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t="shared" si="0"/>
      </c>
      <c r="B39" s="19"/>
      <c r="C39" s="49" t="s">
        <v>75</v>
      </c>
      <c r="D39" s="174"/>
      <c r="E39" s="175"/>
      <c r="F39" s="184">
        <v>2968.6</v>
      </c>
      <c r="G39" s="185">
        <v>3016</v>
      </c>
      <c r="H39" s="186">
        <v>3121</v>
      </c>
      <c r="I39" s="184">
        <v>2471.444</v>
      </c>
      <c r="J39" s="185">
        <v>2500</v>
      </c>
      <c r="K39" s="186">
        <v>2590</v>
      </c>
      <c r="L39" s="184">
        <v>487.15600000000006</v>
      </c>
      <c r="M39" s="185">
        <v>505</v>
      </c>
      <c r="N39" s="186">
        <v>520</v>
      </c>
      <c r="O39" s="184">
        <v>10</v>
      </c>
      <c r="P39" s="185">
        <v>11</v>
      </c>
      <c r="Q39" s="186">
        <v>11</v>
      </c>
      <c r="R39" s="184">
        <v>1810</v>
      </c>
      <c r="S39" s="251">
        <v>1930</v>
      </c>
      <c r="T39" s="186">
        <v>2050</v>
      </c>
      <c r="U39" s="184">
        <v>4778.6</v>
      </c>
      <c r="V39" s="251">
        <v>4946</v>
      </c>
      <c r="W39" s="252">
        <v>5171</v>
      </c>
      <c r="X39" s="72" t="s">
        <v>36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0"/>
      </c>
      <c r="B40" s="19"/>
      <c r="C40" s="49" t="s">
        <v>76</v>
      </c>
      <c r="D40" s="174"/>
      <c r="E40" s="175"/>
      <c r="F40" s="184">
        <v>114</v>
      </c>
      <c r="G40" s="185">
        <v>113</v>
      </c>
      <c r="H40" s="186">
        <v>110</v>
      </c>
      <c r="I40" s="184">
        <v>98</v>
      </c>
      <c r="J40" s="185">
        <v>99</v>
      </c>
      <c r="K40" s="186">
        <v>94</v>
      </c>
      <c r="L40" s="184">
        <v>0</v>
      </c>
      <c r="M40" s="185">
        <v>0</v>
      </c>
      <c r="N40" s="186">
        <v>0</v>
      </c>
      <c r="O40" s="184">
        <v>16</v>
      </c>
      <c r="P40" s="185">
        <v>14</v>
      </c>
      <c r="Q40" s="186">
        <v>16</v>
      </c>
      <c r="R40" s="184">
        <v>577</v>
      </c>
      <c r="S40" s="251">
        <v>598</v>
      </c>
      <c r="T40" s="186">
        <v>562</v>
      </c>
      <c r="U40" s="184">
        <v>691</v>
      </c>
      <c r="V40" s="251">
        <v>711</v>
      </c>
      <c r="W40" s="252">
        <v>672</v>
      </c>
      <c r="X40" s="72" t="s">
        <v>87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0"/>
      </c>
      <c r="B41" s="19"/>
      <c r="C41" s="49" t="s">
        <v>77</v>
      </c>
      <c r="D41" s="174"/>
      <c r="E41" s="175"/>
      <c r="F41" s="184">
        <v>16762</v>
      </c>
      <c r="G41" s="185">
        <v>18535</v>
      </c>
      <c r="H41" s="186">
        <v>19195</v>
      </c>
      <c r="I41" s="184">
        <v>8703</v>
      </c>
      <c r="J41" s="185">
        <v>9050</v>
      </c>
      <c r="K41" s="186">
        <v>9000</v>
      </c>
      <c r="L41" s="184">
        <v>7815</v>
      </c>
      <c r="M41" s="185">
        <v>9200</v>
      </c>
      <c r="N41" s="186">
        <v>9900</v>
      </c>
      <c r="O41" s="184">
        <v>244</v>
      </c>
      <c r="P41" s="185">
        <v>285</v>
      </c>
      <c r="Q41" s="186">
        <v>295</v>
      </c>
      <c r="R41" s="184">
        <v>4096</v>
      </c>
      <c r="S41" s="251">
        <v>4300</v>
      </c>
      <c r="T41" s="186">
        <v>4000</v>
      </c>
      <c r="U41" s="184">
        <v>20858</v>
      </c>
      <c r="V41" s="251">
        <v>22835</v>
      </c>
      <c r="W41" s="252">
        <v>23195</v>
      </c>
      <c r="X41" s="72" t="s">
        <v>37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0"/>
      </c>
      <c r="B42" s="19"/>
      <c r="C42" s="49" t="s">
        <v>78</v>
      </c>
      <c r="D42" s="174"/>
      <c r="E42" s="175"/>
      <c r="F42" s="184">
        <v>9243.40928260388</v>
      </c>
      <c r="G42" s="185">
        <v>9500</v>
      </c>
      <c r="H42" s="186">
        <v>9600</v>
      </c>
      <c r="I42" s="184">
        <v>6612.088251865401</v>
      </c>
      <c r="J42" s="185">
        <v>6870</v>
      </c>
      <c r="K42" s="186">
        <v>6970</v>
      </c>
      <c r="L42" s="184">
        <v>2069.41</v>
      </c>
      <c r="M42" s="185">
        <v>2070</v>
      </c>
      <c r="N42" s="186">
        <v>2070</v>
      </c>
      <c r="O42" s="184">
        <v>561.91103073848</v>
      </c>
      <c r="P42" s="185">
        <v>560</v>
      </c>
      <c r="Q42" s="186">
        <v>560</v>
      </c>
      <c r="R42" s="184">
        <v>1577.5</v>
      </c>
      <c r="S42" s="251">
        <v>1700</v>
      </c>
      <c r="T42" s="186">
        <v>1800</v>
      </c>
      <c r="U42" s="184">
        <v>10820.90928260388</v>
      </c>
      <c r="V42" s="251">
        <v>11200</v>
      </c>
      <c r="W42" s="252">
        <v>11400</v>
      </c>
      <c r="X42" s="72" t="s">
        <v>39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0"/>
      </c>
      <c r="C43" s="14" t="s">
        <v>6</v>
      </c>
      <c r="D43" s="178"/>
      <c r="E43" s="179"/>
      <c r="F43" s="156">
        <v>369567.3028292011</v>
      </c>
      <c r="G43" s="157">
        <v>375999.7767075277</v>
      </c>
      <c r="H43" s="158">
        <v>376652.69888494175</v>
      </c>
      <c r="I43" s="156">
        <v>202918.5723718654</v>
      </c>
      <c r="J43" s="157">
        <v>210153.23314503432</v>
      </c>
      <c r="K43" s="158">
        <v>211069.27470660102</v>
      </c>
      <c r="L43" s="156">
        <v>155316.44542659726</v>
      </c>
      <c r="M43" s="157">
        <v>154311.83356249344</v>
      </c>
      <c r="N43" s="158">
        <v>153833.26</v>
      </c>
      <c r="O43" s="156">
        <v>11332.285030738478</v>
      </c>
      <c r="P43" s="157">
        <v>11534.710000000001</v>
      </c>
      <c r="Q43" s="158">
        <v>11750.164178340767</v>
      </c>
      <c r="R43" s="156">
        <v>114272.83900369998</v>
      </c>
      <c r="S43" s="255">
        <v>116353.05000000002</v>
      </c>
      <c r="T43" s="158">
        <v>117341.05000000002</v>
      </c>
      <c r="U43" s="156">
        <v>483840.14183290105</v>
      </c>
      <c r="V43" s="255">
        <v>492352.8267075277</v>
      </c>
      <c r="W43" s="256">
        <v>493993.74888494174</v>
      </c>
      <c r="X43" s="14" t="s">
        <v>6</v>
      </c>
      <c r="Y43" s="178"/>
      <c r="Z43" s="17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0"/>
      </c>
      <c r="B44" s="16"/>
      <c r="C44" s="49" t="s">
        <v>79</v>
      </c>
      <c r="D44" s="174"/>
      <c r="E44" s="175"/>
      <c r="F44" s="184">
        <v>10889.3</v>
      </c>
      <c r="G44" s="185">
        <v>10889.3</v>
      </c>
      <c r="H44" s="186">
        <v>10889.3</v>
      </c>
      <c r="I44" s="184">
        <v>5490.3</v>
      </c>
      <c r="J44" s="185">
        <v>5490.3</v>
      </c>
      <c r="K44" s="186">
        <v>5490.3</v>
      </c>
      <c r="L44" s="184">
        <v>4765</v>
      </c>
      <c r="M44" s="185">
        <v>4765</v>
      </c>
      <c r="N44" s="186">
        <v>4765</v>
      </c>
      <c r="O44" s="184">
        <v>634</v>
      </c>
      <c r="P44" s="185">
        <v>634</v>
      </c>
      <c r="Q44" s="186">
        <v>634</v>
      </c>
      <c r="R44" s="184">
        <v>7633</v>
      </c>
      <c r="S44" s="251">
        <v>7633</v>
      </c>
      <c r="T44" s="186">
        <v>7633</v>
      </c>
      <c r="U44" s="184">
        <v>18522.3</v>
      </c>
      <c r="V44" s="251">
        <v>18522.3</v>
      </c>
      <c r="W44" s="252">
        <v>18522.3</v>
      </c>
      <c r="X44" s="72" t="s">
        <v>40</v>
      </c>
      <c r="Y44" s="174"/>
      <c r="Z44" s="175"/>
      <c r="AG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2</v>
      </c>
      <c r="AT44">
        <v>3</v>
      </c>
      <c r="AU44">
        <v>3</v>
      </c>
      <c r="AV44">
        <v>2</v>
      </c>
      <c r="AW44">
        <v>3</v>
      </c>
      <c r="AX44">
        <v>3</v>
      </c>
      <c r="AY44">
        <v>2</v>
      </c>
      <c r="AZ44">
        <v>3</v>
      </c>
      <c r="BA44">
        <v>3</v>
      </c>
      <c r="BB44">
        <v>3</v>
      </c>
    </row>
    <row r="45" spans="1:54" ht="12.75">
      <c r="A45">
        <f t="shared" si="0"/>
      </c>
      <c r="B45" s="16"/>
      <c r="C45" s="49" t="s">
        <v>80</v>
      </c>
      <c r="D45" s="174"/>
      <c r="E45" s="175"/>
      <c r="F45" s="184">
        <v>131.25</v>
      </c>
      <c r="G45" s="185">
        <v>131.25</v>
      </c>
      <c r="H45" s="186">
        <v>131.25</v>
      </c>
      <c r="I45" s="184">
        <v>131.25</v>
      </c>
      <c r="J45" s="185">
        <v>131.25</v>
      </c>
      <c r="K45" s="186">
        <v>131.25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184">
        <v>495</v>
      </c>
      <c r="S45" s="251">
        <v>495</v>
      </c>
      <c r="T45" s="186">
        <v>495</v>
      </c>
      <c r="U45" s="184">
        <v>626.25</v>
      </c>
      <c r="V45" s="251">
        <v>626.25</v>
      </c>
      <c r="W45" s="252">
        <v>626.25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2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0"/>
      </c>
      <c r="B46" s="16"/>
      <c r="C46" s="49" t="s">
        <v>81</v>
      </c>
      <c r="D46" s="174"/>
      <c r="E46" s="175"/>
      <c r="F46" s="184">
        <v>106</v>
      </c>
      <c r="G46" s="185">
        <v>106</v>
      </c>
      <c r="H46" s="186">
        <v>106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106</v>
      </c>
      <c r="P46" s="185">
        <v>106</v>
      </c>
      <c r="Q46" s="186">
        <v>106</v>
      </c>
      <c r="R46" s="184">
        <v>215.01</v>
      </c>
      <c r="S46" s="251">
        <v>215.01</v>
      </c>
      <c r="T46" s="186">
        <v>215.01</v>
      </c>
      <c r="U46" s="184">
        <v>321.01</v>
      </c>
      <c r="V46" s="251">
        <v>321.01</v>
      </c>
      <c r="W46" s="252">
        <v>321.01</v>
      </c>
      <c r="X46" s="72" t="s">
        <v>3</v>
      </c>
      <c r="Y46" s="174"/>
      <c r="Z46" s="175"/>
      <c r="AG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2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0"/>
      </c>
      <c r="B47" s="16"/>
      <c r="C47" s="49" t="s">
        <v>82</v>
      </c>
      <c r="D47" s="174"/>
      <c r="E47" s="175"/>
      <c r="F47" s="184">
        <v>180378.88</v>
      </c>
      <c r="G47" s="185">
        <v>183827.7825</v>
      </c>
      <c r="H47" s="186">
        <v>185550</v>
      </c>
      <c r="I47" s="184">
        <v>120948.69</v>
      </c>
      <c r="J47" s="185">
        <v>123927.7825</v>
      </c>
      <c r="K47" s="186">
        <v>124400</v>
      </c>
      <c r="L47" s="184">
        <v>43722.259999999995</v>
      </c>
      <c r="M47" s="185">
        <v>44150</v>
      </c>
      <c r="N47" s="186">
        <v>45400</v>
      </c>
      <c r="O47" s="184">
        <v>15707.93</v>
      </c>
      <c r="P47" s="185">
        <v>15750</v>
      </c>
      <c r="Q47" s="186">
        <v>15750</v>
      </c>
      <c r="R47" s="184">
        <v>14082.130000000001</v>
      </c>
      <c r="S47" s="251">
        <v>14500</v>
      </c>
      <c r="T47" s="186">
        <v>15000</v>
      </c>
      <c r="U47" s="184">
        <v>194461.01</v>
      </c>
      <c r="V47" s="251">
        <v>198327.7825</v>
      </c>
      <c r="W47" s="252">
        <v>200550</v>
      </c>
      <c r="X47" s="72" t="s">
        <v>42</v>
      </c>
      <c r="Y47" s="174"/>
      <c r="Z47" s="175"/>
      <c r="AG47">
        <v>3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3</v>
      </c>
      <c r="AT47">
        <v>2</v>
      </c>
      <c r="AU47">
        <v>2</v>
      </c>
      <c r="AV47">
        <v>3</v>
      </c>
      <c r="AW47">
        <v>2</v>
      </c>
      <c r="AX47">
        <v>2</v>
      </c>
      <c r="AY47">
        <v>3</v>
      </c>
      <c r="AZ47">
        <v>2</v>
      </c>
      <c r="BA47">
        <v>2</v>
      </c>
      <c r="BB47">
        <v>3</v>
      </c>
    </row>
    <row r="48" spans="1:54" ht="13.5" thickBot="1">
      <c r="A48">
        <f t="shared" si="0"/>
      </c>
      <c r="B48" s="16"/>
      <c r="C48" s="49" t="s">
        <v>83</v>
      </c>
      <c r="D48" s="174"/>
      <c r="E48" s="175"/>
      <c r="F48" s="184">
        <v>8102.1</v>
      </c>
      <c r="G48" s="185">
        <v>7982.1</v>
      </c>
      <c r="H48" s="186">
        <v>7940</v>
      </c>
      <c r="I48" s="184">
        <v>6644.8</v>
      </c>
      <c r="J48" s="185">
        <v>6843</v>
      </c>
      <c r="K48" s="186">
        <v>7047</v>
      </c>
      <c r="L48" s="184">
        <v>986.1</v>
      </c>
      <c r="M48" s="185">
        <v>758</v>
      </c>
      <c r="N48" s="186">
        <v>583</v>
      </c>
      <c r="O48" s="184">
        <v>471.20000000000005</v>
      </c>
      <c r="P48" s="185">
        <v>381.1</v>
      </c>
      <c r="Q48" s="186">
        <v>310</v>
      </c>
      <c r="R48" s="184">
        <v>9919.8</v>
      </c>
      <c r="S48" s="251">
        <v>10014</v>
      </c>
      <c r="T48" s="186">
        <v>10111</v>
      </c>
      <c r="U48" s="184">
        <v>18021.9</v>
      </c>
      <c r="V48" s="251">
        <v>17996.1</v>
      </c>
      <c r="W48" s="252">
        <v>18051</v>
      </c>
      <c r="X48" s="72" t="s">
        <v>5</v>
      </c>
      <c r="Y48" s="174"/>
      <c r="Z48" s="175"/>
      <c r="AG48">
        <v>3</v>
      </c>
      <c r="AJ48">
        <v>2</v>
      </c>
      <c r="AK48">
        <v>2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3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3</v>
      </c>
      <c r="BB48">
        <v>3</v>
      </c>
    </row>
    <row r="49" spans="1:54" ht="14.25" thickBot="1" thickTop="1">
      <c r="A49">
        <f t="shared" si="0"/>
      </c>
      <c r="C49" s="14" t="s">
        <v>330</v>
      </c>
      <c r="D49" s="178"/>
      <c r="E49" s="179"/>
      <c r="F49" s="156">
        <v>199607.53</v>
      </c>
      <c r="G49" s="157">
        <v>202936.4325</v>
      </c>
      <c r="H49" s="158">
        <v>204616.55</v>
      </c>
      <c r="I49" s="156">
        <v>133215.04</v>
      </c>
      <c r="J49" s="157">
        <v>136392.33250000002</v>
      </c>
      <c r="K49" s="158">
        <v>137068.55</v>
      </c>
      <c r="L49" s="156">
        <v>49473.35999999999</v>
      </c>
      <c r="M49" s="157">
        <v>49673</v>
      </c>
      <c r="N49" s="158">
        <v>50748</v>
      </c>
      <c r="O49" s="156">
        <v>16919.13</v>
      </c>
      <c r="P49" s="157">
        <v>16871.1</v>
      </c>
      <c r="Q49" s="158">
        <v>16800</v>
      </c>
      <c r="R49" s="156">
        <v>32344.94</v>
      </c>
      <c r="S49" s="255">
        <v>32857.01</v>
      </c>
      <c r="T49" s="158">
        <v>33454.01</v>
      </c>
      <c r="U49" s="156">
        <v>231952.47</v>
      </c>
      <c r="V49" s="255">
        <v>235793.4425</v>
      </c>
      <c r="W49" s="256">
        <v>238070.56</v>
      </c>
      <c r="X49" s="14" t="s">
        <v>331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1:54" ht="13.5" thickTop="1">
      <c r="A50">
        <f t="shared" si="0"/>
      </c>
      <c r="B50" s="16"/>
      <c r="C50" s="171" t="s">
        <v>84</v>
      </c>
      <c r="D50" s="172"/>
      <c r="E50" s="173"/>
      <c r="F50" s="181">
        <v>146733</v>
      </c>
      <c r="G50" s="182">
        <v>146733</v>
      </c>
      <c r="H50" s="183">
        <v>146733</v>
      </c>
      <c r="I50" s="181">
        <v>118036</v>
      </c>
      <c r="J50" s="182">
        <v>118036</v>
      </c>
      <c r="K50" s="183">
        <v>118036</v>
      </c>
      <c r="L50" s="181">
        <v>25921</v>
      </c>
      <c r="M50" s="182">
        <v>25921</v>
      </c>
      <c r="N50" s="183">
        <v>25921</v>
      </c>
      <c r="O50" s="181">
        <v>2776</v>
      </c>
      <c r="P50" s="182">
        <v>2776</v>
      </c>
      <c r="Q50" s="183">
        <v>2776</v>
      </c>
      <c r="R50" s="181">
        <v>1442</v>
      </c>
      <c r="S50" s="249">
        <v>1442</v>
      </c>
      <c r="T50" s="183">
        <v>1442</v>
      </c>
      <c r="U50" s="181">
        <v>148175</v>
      </c>
      <c r="V50" s="249">
        <v>148175</v>
      </c>
      <c r="W50" s="250">
        <v>148175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3</v>
      </c>
      <c r="AT50">
        <v>3</v>
      </c>
      <c r="AU50">
        <v>3</v>
      </c>
      <c r="AV50">
        <v>3</v>
      </c>
      <c r="AW50">
        <v>3</v>
      </c>
      <c r="AX50">
        <v>3</v>
      </c>
      <c r="AY50">
        <v>3</v>
      </c>
      <c r="AZ50">
        <v>3</v>
      </c>
      <c r="BA50">
        <v>3</v>
      </c>
      <c r="BB50">
        <v>3</v>
      </c>
    </row>
    <row r="51" spans="1:54" ht="13.5" thickBot="1">
      <c r="A51">
        <f t="shared" si="0"/>
      </c>
      <c r="B51" s="16"/>
      <c r="C51" s="104" t="s">
        <v>85</v>
      </c>
      <c r="D51" s="176"/>
      <c r="E51" s="177"/>
      <c r="F51" s="187">
        <v>292839</v>
      </c>
      <c r="G51" s="188">
        <v>294195</v>
      </c>
      <c r="H51" s="189">
        <v>294857</v>
      </c>
      <c r="I51" s="187">
        <v>154338</v>
      </c>
      <c r="J51" s="188">
        <v>156784</v>
      </c>
      <c r="K51" s="189">
        <v>158018</v>
      </c>
      <c r="L51" s="187">
        <v>126096</v>
      </c>
      <c r="M51" s="188">
        <v>125006</v>
      </c>
      <c r="N51" s="189">
        <v>124434</v>
      </c>
      <c r="O51" s="187">
        <v>12405</v>
      </c>
      <c r="P51" s="188">
        <v>12405</v>
      </c>
      <c r="Q51" s="189">
        <v>12405</v>
      </c>
      <c r="R51" s="187">
        <v>40040</v>
      </c>
      <c r="S51" s="253">
        <v>39903</v>
      </c>
      <c r="T51" s="189">
        <v>39823</v>
      </c>
      <c r="U51" s="187">
        <v>332879</v>
      </c>
      <c r="V51" s="253">
        <v>334098</v>
      </c>
      <c r="W51" s="254">
        <v>334680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1:54" ht="14.25" thickBot="1" thickTop="1">
      <c r="A52">
        <f t="shared" si="0"/>
      </c>
      <c r="C52" s="14" t="s">
        <v>7</v>
      </c>
      <c r="D52" s="12"/>
      <c r="E52" s="13"/>
      <c r="F52" s="156">
        <v>439572</v>
      </c>
      <c r="G52" s="157">
        <v>440928</v>
      </c>
      <c r="H52" s="158">
        <v>441590</v>
      </c>
      <c r="I52" s="156">
        <v>272374</v>
      </c>
      <c r="J52" s="157">
        <v>274820</v>
      </c>
      <c r="K52" s="158">
        <v>276054</v>
      </c>
      <c r="L52" s="156">
        <v>152017</v>
      </c>
      <c r="M52" s="157">
        <v>150927</v>
      </c>
      <c r="N52" s="158">
        <v>150355</v>
      </c>
      <c r="O52" s="156">
        <v>15181</v>
      </c>
      <c r="P52" s="157">
        <v>15181</v>
      </c>
      <c r="Q52" s="158">
        <v>15181</v>
      </c>
      <c r="R52" s="156">
        <v>41482</v>
      </c>
      <c r="S52" s="255">
        <v>41345</v>
      </c>
      <c r="T52" s="158">
        <v>41265</v>
      </c>
      <c r="U52" s="156">
        <v>481054</v>
      </c>
      <c r="V52" s="255">
        <v>482273</v>
      </c>
      <c r="W52" s="158">
        <v>482855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139</v>
      </c>
      <c r="F53" t="s">
        <v>136</v>
      </c>
      <c r="N53" s="40" t="s">
        <v>139</v>
      </c>
      <c r="O53" t="s">
        <v>144</v>
      </c>
    </row>
    <row r="54" spans="5:15" ht="14.25">
      <c r="E54" s="34"/>
      <c r="F54" t="s">
        <v>137</v>
      </c>
      <c r="N54" s="34"/>
      <c r="O54" t="s">
        <v>145</v>
      </c>
    </row>
    <row r="55" spans="5:15" ht="14.25">
      <c r="E55" s="40" t="s">
        <v>140</v>
      </c>
      <c r="F55" t="s">
        <v>138</v>
      </c>
      <c r="N55" s="40" t="s">
        <v>140</v>
      </c>
      <c r="O55" t="s">
        <v>146</v>
      </c>
    </row>
    <row r="56" spans="5:15" ht="14.25">
      <c r="E56" s="40" t="s">
        <v>141</v>
      </c>
      <c r="F56" t="s">
        <v>142</v>
      </c>
      <c r="N56" s="40" t="s">
        <v>141</v>
      </c>
      <c r="O56" t="s">
        <v>147</v>
      </c>
    </row>
    <row r="57" spans="6:15" ht="12.75">
      <c r="F57" t="s">
        <v>143</v>
      </c>
      <c r="O57" t="s">
        <v>148</v>
      </c>
    </row>
    <row r="58" spans="3:26" ht="12.75">
      <c r="C58" s="41" t="str">
        <f ca="1">CELL("filename")</f>
        <v>C:\MyFiles\Timber\Timber Committee\TCQ2012\[tb-65-6.xls]List of tables</v>
      </c>
      <c r="Z58" s="43" t="str">
        <f ca="1">CONCATENATE("printed on ",DAY(NOW()),"/",MONTH(NOW()))</f>
        <v>printed on 8/12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B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1" spans="1:18" ht="12.75">
      <c r="A1" s="54"/>
      <c r="O1" s="228"/>
      <c r="R1" s="228"/>
    </row>
    <row r="2" spans="3:26" ht="12.75">
      <c r="C2" s="265" t="s">
        <v>111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125</v>
      </c>
      <c r="G3" s="265"/>
      <c r="H3" s="265"/>
      <c r="I3" s="265"/>
      <c r="J3" s="265"/>
      <c r="K3" s="265"/>
      <c r="L3" s="265"/>
      <c r="M3" s="265"/>
      <c r="N3" s="265"/>
      <c r="O3" s="265" t="s">
        <v>126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76" t="s">
        <v>238</v>
      </c>
      <c r="G4" s="276"/>
      <c r="H4" s="276"/>
      <c r="I4" s="276"/>
      <c r="J4" s="276"/>
      <c r="K4" s="276"/>
      <c r="L4" s="276"/>
      <c r="M4" s="276"/>
      <c r="N4" s="276"/>
      <c r="O4" s="276" t="s">
        <v>127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9" t="s">
        <v>46</v>
      </c>
      <c r="O5" s="269"/>
    </row>
    <row r="6" spans="3:26" ht="12.75" customHeight="1" thickTop="1">
      <c r="C6" s="286" t="s">
        <v>0</v>
      </c>
      <c r="D6" s="287"/>
      <c r="E6" s="288"/>
      <c r="F6" s="273" t="s">
        <v>131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276</v>
      </c>
      <c r="S6" s="278"/>
      <c r="T6" s="279"/>
      <c r="U6" s="10"/>
      <c r="V6" s="10"/>
      <c r="W6" s="10"/>
      <c r="X6" s="286" t="s">
        <v>13</v>
      </c>
      <c r="Y6" s="287"/>
      <c r="Z6" s="288"/>
    </row>
    <row r="7" spans="3:26" ht="12.75" customHeight="1">
      <c r="C7" s="289"/>
      <c r="D7" s="290"/>
      <c r="E7" s="291"/>
      <c r="F7" s="289" t="s">
        <v>128</v>
      </c>
      <c r="G7" s="290"/>
      <c r="H7" s="291"/>
      <c r="I7" s="262" t="s">
        <v>129</v>
      </c>
      <c r="J7" s="263"/>
      <c r="K7" s="264"/>
      <c r="L7" s="270" t="s">
        <v>132</v>
      </c>
      <c r="M7" s="271"/>
      <c r="N7" s="272"/>
      <c r="O7" s="270" t="s">
        <v>134</v>
      </c>
      <c r="P7" s="271"/>
      <c r="Q7" s="272"/>
      <c r="R7" s="280"/>
      <c r="S7" s="281"/>
      <c r="T7" s="282"/>
      <c r="U7" s="271" t="s">
        <v>128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2" t="s">
        <v>130</v>
      </c>
      <c r="J8" s="263"/>
      <c r="K8" s="264"/>
      <c r="L8" s="262" t="s">
        <v>133</v>
      </c>
      <c r="M8" s="263"/>
      <c r="N8" s="264"/>
      <c r="O8" s="262" t="s">
        <v>135</v>
      </c>
      <c r="P8" s="263"/>
      <c r="Q8" s="264"/>
      <c r="R8" s="283"/>
      <c r="S8" s="284"/>
      <c r="T8" s="285"/>
      <c r="U8" s="35"/>
      <c r="V8" s="35"/>
      <c r="W8" s="36"/>
      <c r="X8" s="289"/>
      <c r="Y8" s="290"/>
      <c r="Z8" s="291"/>
    </row>
    <row r="9" spans="3:54" ht="13.5" thickBot="1">
      <c r="C9" s="292"/>
      <c r="D9" s="293"/>
      <c r="E9" s="294"/>
      <c r="F9" s="26">
        <v>2013</v>
      </c>
      <c r="G9" s="27">
        <v>2014</v>
      </c>
      <c r="H9" s="25">
        <v>2015</v>
      </c>
      <c r="I9" s="26">
        <v>2013</v>
      </c>
      <c r="J9" s="27">
        <v>2014</v>
      </c>
      <c r="K9" s="25">
        <v>2015</v>
      </c>
      <c r="L9" s="26">
        <v>2013</v>
      </c>
      <c r="M9" s="27">
        <v>2014</v>
      </c>
      <c r="N9" s="25">
        <v>2015</v>
      </c>
      <c r="O9" s="26">
        <v>2013</v>
      </c>
      <c r="P9" s="27">
        <v>2014</v>
      </c>
      <c r="Q9" s="25">
        <v>2015</v>
      </c>
      <c r="R9" s="26">
        <v>2013</v>
      </c>
      <c r="S9" s="38">
        <v>2014</v>
      </c>
      <c r="T9" s="37">
        <v>2015</v>
      </c>
      <c r="U9" s="26">
        <v>2013</v>
      </c>
      <c r="V9" s="38">
        <v>2014</v>
      </c>
      <c r="W9" s="11">
        <v>2015</v>
      </c>
      <c r="X9" s="292"/>
      <c r="Y9" s="293"/>
      <c r="Z9" s="294"/>
      <c r="AG9" t="s">
        <v>0</v>
      </c>
      <c r="AJ9" t="s">
        <v>310</v>
      </c>
      <c r="AM9" t="s">
        <v>129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1:54" ht="13.5" thickTop="1">
      <c r="A10">
        <f aca="true" t="shared" si="0" ref="A10:A37">IF(SUM(F10:W10)&lt;1,"Y","")</f>
      </c>
      <c r="B10" s="15"/>
      <c r="C10" s="171" t="s">
        <v>49</v>
      </c>
      <c r="D10" s="172"/>
      <c r="E10" s="173"/>
      <c r="F10" s="181">
        <v>30.669999999999998</v>
      </c>
      <c r="G10" s="182">
        <v>30.669999999999998</v>
      </c>
      <c r="H10" s="183">
        <v>30.669999999999998</v>
      </c>
      <c r="I10" s="181">
        <v>5.36</v>
      </c>
      <c r="J10" s="182">
        <v>5.36</v>
      </c>
      <c r="K10" s="183">
        <v>5.36</v>
      </c>
      <c r="L10" s="181">
        <v>0</v>
      </c>
      <c r="M10" s="182">
        <v>0</v>
      </c>
      <c r="N10" s="183">
        <v>0</v>
      </c>
      <c r="O10" s="181">
        <v>25.31</v>
      </c>
      <c r="P10" s="182">
        <v>25.31</v>
      </c>
      <c r="Q10" s="183">
        <v>25.31</v>
      </c>
      <c r="R10" s="181">
        <v>0</v>
      </c>
      <c r="S10" s="249">
        <v>0</v>
      </c>
      <c r="T10" s="183">
        <v>0</v>
      </c>
      <c r="U10" s="181">
        <v>30.669999999999998</v>
      </c>
      <c r="V10" s="249">
        <v>30.669999999999998</v>
      </c>
      <c r="W10" s="250">
        <v>30.669999999999998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/>
      <c r="C11" s="49" t="s">
        <v>50</v>
      </c>
      <c r="D11" s="174"/>
      <c r="E11" s="175"/>
      <c r="F11" s="184">
        <v>11560.140000000001</v>
      </c>
      <c r="G11" s="185">
        <v>12541</v>
      </c>
      <c r="H11" s="186">
        <v>12600</v>
      </c>
      <c r="I11" s="184">
        <v>9052.2</v>
      </c>
      <c r="J11" s="185">
        <v>9913</v>
      </c>
      <c r="K11" s="186">
        <v>10000</v>
      </c>
      <c r="L11" s="184">
        <v>2507.94</v>
      </c>
      <c r="M11" s="185">
        <v>2628</v>
      </c>
      <c r="N11" s="186">
        <v>2600</v>
      </c>
      <c r="O11" s="184">
        <v>0</v>
      </c>
      <c r="P11" s="185">
        <v>0</v>
      </c>
      <c r="Q11" s="186">
        <v>0</v>
      </c>
      <c r="R11" s="184">
        <v>2859.04</v>
      </c>
      <c r="S11" s="251">
        <v>3116</v>
      </c>
      <c r="T11" s="186">
        <v>3200</v>
      </c>
      <c r="U11" s="184">
        <v>14419.18</v>
      </c>
      <c r="V11" s="251">
        <v>15657</v>
      </c>
      <c r="W11" s="252">
        <v>15800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/>
      <c r="C12" s="49" t="s">
        <v>96</v>
      </c>
      <c r="D12" s="174"/>
      <c r="E12" s="175"/>
      <c r="F12" s="184">
        <v>3231.25</v>
      </c>
      <c r="G12" s="185">
        <v>3231.25</v>
      </c>
      <c r="H12" s="186">
        <v>3231.25</v>
      </c>
      <c r="I12" s="184">
        <v>1961.83</v>
      </c>
      <c r="J12" s="185">
        <v>1961.83</v>
      </c>
      <c r="K12" s="186">
        <v>1961.83</v>
      </c>
      <c r="L12" s="184">
        <v>1154.02</v>
      </c>
      <c r="M12" s="185">
        <v>1154.02</v>
      </c>
      <c r="N12" s="186">
        <v>1154.02</v>
      </c>
      <c r="O12" s="184">
        <v>115.4</v>
      </c>
      <c r="P12" s="185">
        <v>115.4</v>
      </c>
      <c r="Q12" s="186">
        <v>115.4</v>
      </c>
      <c r="R12" s="184">
        <v>61.57</v>
      </c>
      <c r="S12" s="251">
        <v>61.57</v>
      </c>
      <c r="T12" s="186">
        <v>61.57</v>
      </c>
      <c r="U12" s="184">
        <v>3292.82</v>
      </c>
      <c r="V12" s="251">
        <v>3292.82</v>
      </c>
      <c r="W12" s="252">
        <v>3292.82</v>
      </c>
      <c r="X12" s="72" t="s">
        <v>97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/>
      <c r="C13" s="49" t="s">
        <v>51</v>
      </c>
      <c r="D13" s="174"/>
      <c r="E13" s="175"/>
      <c r="F13" s="184">
        <v>1943</v>
      </c>
      <c r="G13" s="185">
        <v>1985</v>
      </c>
      <c r="H13" s="186">
        <v>2050</v>
      </c>
      <c r="I13" s="184">
        <v>1256</v>
      </c>
      <c r="J13" s="185">
        <v>1240</v>
      </c>
      <c r="K13" s="186">
        <v>1250</v>
      </c>
      <c r="L13" s="184">
        <v>536</v>
      </c>
      <c r="M13" s="185">
        <v>600</v>
      </c>
      <c r="N13" s="186">
        <v>650</v>
      </c>
      <c r="O13" s="184">
        <v>151</v>
      </c>
      <c r="P13" s="185">
        <v>145</v>
      </c>
      <c r="Q13" s="186">
        <v>150</v>
      </c>
      <c r="R13" s="184">
        <v>1</v>
      </c>
      <c r="S13" s="251">
        <v>2</v>
      </c>
      <c r="T13" s="186">
        <v>2</v>
      </c>
      <c r="U13" s="184">
        <v>1944</v>
      </c>
      <c r="V13" s="251">
        <v>1987</v>
      </c>
      <c r="W13" s="252">
        <v>2052</v>
      </c>
      <c r="X13" s="72" t="s">
        <v>16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/>
      <c r="C14" s="49" t="s">
        <v>52</v>
      </c>
      <c r="D14" s="174"/>
      <c r="E14" s="175"/>
      <c r="F14" s="184">
        <v>2139.84</v>
      </c>
      <c r="G14" s="185">
        <v>2136</v>
      </c>
      <c r="H14" s="186">
        <v>2136</v>
      </c>
      <c r="I14" s="184">
        <v>1164.47</v>
      </c>
      <c r="J14" s="185">
        <v>1164</v>
      </c>
      <c r="K14" s="186">
        <v>1164</v>
      </c>
      <c r="L14" s="184">
        <v>918</v>
      </c>
      <c r="M14" s="185">
        <v>915</v>
      </c>
      <c r="N14" s="186">
        <v>915</v>
      </c>
      <c r="O14" s="184">
        <v>57.37</v>
      </c>
      <c r="P14" s="185">
        <v>57</v>
      </c>
      <c r="Q14" s="186">
        <v>57</v>
      </c>
      <c r="R14" s="184">
        <v>458.7</v>
      </c>
      <c r="S14" s="251">
        <v>459</v>
      </c>
      <c r="T14" s="186">
        <v>459</v>
      </c>
      <c r="U14" s="184">
        <v>2598.54</v>
      </c>
      <c r="V14" s="251">
        <v>2595</v>
      </c>
      <c r="W14" s="252">
        <v>2595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/>
      <c r="C15" s="49" t="s">
        <v>53</v>
      </c>
      <c r="D15" s="174"/>
      <c r="E15" s="175"/>
      <c r="F15" s="184">
        <v>966</v>
      </c>
      <c r="G15" s="185">
        <v>1055</v>
      </c>
      <c r="H15" s="186">
        <v>955</v>
      </c>
      <c r="I15" s="184">
        <v>657</v>
      </c>
      <c r="J15" s="185">
        <v>700</v>
      </c>
      <c r="K15" s="186">
        <v>650</v>
      </c>
      <c r="L15" s="184">
        <v>303</v>
      </c>
      <c r="M15" s="185">
        <v>350</v>
      </c>
      <c r="N15" s="186">
        <v>300</v>
      </c>
      <c r="O15" s="184">
        <v>6</v>
      </c>
      <c r="P15" s="185">
        <v>5</v>
      </c>
      <c r="Q15" s="186">
        <v>5</v>
      </c>
      <c r="R15" s="184">
        <v>59</v>
      </c>
      <c r="S15" s="251">
        <v>60</v>
      </c>
      <c r="T15" s="186">
        <v>60</v>
      </c>
      <c r="U15" s="184">
        <v>1025</v>
      </c>
      <c r="V15" s="251">
        <v>1115</v>
      </c>
      <c r="W15" s="252">
        <v>1015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/>
      <c r="C16" s="49" t="s">
        <v>54</v>
      </c>
      <c r="D16" s="174"/>
      <c r="E16" s="175"/>
      <c r="F16" s="184">
        <v>3.4299999999999997</v>
      </c>
      <c r="G16" s="185">
        <v>4</v>
      </c>
      <c r="H16" s="186">
        <v>4</v>
      </c>
      <c r="I16" s="184">
        <v>3.42</v>
      </c>
      <c r="J16" s="185">
        <v>4</v>
      </c>
      <c r="K16" s="186">
        <v>4</v>
      </c>
      <c r="L16" s="184">
        <v>0</v>
      </c>
      <c r="M16" s="185">
        <v>0</v>
      </c>
      <c r="N16" s="186">
        <v>0</v>
      </c>
      <c r="O16" s="184">
        <v>0.01</v>
      </c>
      <c r="P16" s="185">
        <v>0</v>
      </c>
      <c r="Q16" s="186">
        <v>0</v>
      </c>
      <c r="R16" s="184">
        <v>3.89</v>
      </c>
      <c r="S16" s="251">
        <v>5</v>
      </c>
      <c r="T16" s="186">
        <v>5</v>
      </c>
      <c r="U16" s="184">
        <v>7.32</v>
      </c>
      <c r="V16" s="251">
        <v>9</v>
      </c>
      <c r="W16" s="252">
        <v>9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/>
      <c r="C17" s="49" t="s">
        <v>55</v>
      </c>
      <c r="D17" s="174"/>
      <c r="E17" s="175"/>
      <c r="F17" s="184">
        <v>12031</v>
      </c>
      <c r="G17" s="185">
        <v>12301</v>
      </c>
      <c r="H17" s="186">
        <v>12674</v>
      </c>
      <c r="I17" s="184">
        <v>7925</v>
      </c>
      <c r="J17" s="185">
        <v>8074</v>
      </c>
      <c r="K17" s="186">
        <v>8317</v>
      </c>
      <c r="L17" s="184">
        <v>4037</v>
      </c>
      <c r="M17" s="185">
        <v>4158</v>
      </c>
      <c r="N17" s="186">
        <v>4287</v>
      </c>
      <c r="O17" s="184">
        <v>69</v>
      </c>
      <c r="P17" s="185">
        <v>69</v>
      </c>
      <c r="Q17" s="186">
        <v>70</v>
      </c>
      <c r="R17" s="184">
        <v>1267</v>
      </c>
      <c r="S17" s="251">
        <v>1286</v>
      </c>
      <c r="T17" s="186">
        <v>1300</v>
      </c>
      <c r="U17" s="184">
        <v>13298</v>
      </c>
      <c r="V17" s="251">
        <v>13587</v>
      </c>
      <c r="W17" s="252">
        <v>13974</v>
      </c>
      <c r="X17" s="72" t="s">
        <v>38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/>
      <c r="C18" s="49" t="s">
        <v>56</v>
      </c>
      <c r="D18" s="174"/>
      <c r="E18" s="175"/>
      <c r="F18" s="184">
        <v>1064</v>
      </c>
      <c r="G18" s="185">
        <v>1059</v>
      </c>
      <c r="H18" s="186">
        <v>1054</v>
      </c>
      <c r="I18" s="184">
        <v>710</v>
      </c>
      <c r="J18" s="185">
        <v>705</v>
      </c>
      <c r="K18" s="186">
        <v>700</v>
      </c>
      <c r="L18" s="184">
        <v>330</v>
      </c>
      <c r="M18" s="185">
        <v>330</v>
      </c>
      <c r="N18" s="186">
        <v>330</v>
      </c>
      <c r="O18" s="184">
        <v>24</v>
      </c>
      <c r="P18" s="185">
        <v>24</v>
      </c>
      <c r="Q18" s="186">
        <v>24</v>
      </c>
      <c r="R18" s="184">
        <v>1095</v>
      </c>
      <c r="S18" s="251">
        <v>1100</v>
      </c>
      <c r="T18" s="186">
        <v>1100</v>
      </c>
      <c r="U18" s="184">
        <v>2159</v>
      </c>
      <c r="V18" s="251">
        <v>2159</v>
      </c>
      <c r="W18" s="252">
        <v>2154</v>
      </c>
      <c r="X18" s="72" t="s">
        <v>20</v>
      </c>
      <c r="Y18" s="174"/>
      <c r="Z18" s="175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1:54" ht="12.75">
      <c r="A19">
        <f t="shared" si="0"/>
      </c>
      <c r="B19" s="19"/>
      <c r="C19" s="49" t="s">
        <v>57</v>
      </c>
      <c r="D19" s="174"/>
      <c r="E19" s="175"/>
      <c r="F19" s="184">
        <v>4325</v>
      </c>
      <c r="G19" s="185">
        <v>4325</v>
      </c>
      <c r="H19" s="186">
        <v>4325</v>
      </c>
      <c r="I19" s="184">
        <v>3000</v>
      </c>
      <c r="J19" s="185">
        <v>3100</v>
      </c>
      <c r="K19" s="186">
        <v>3100</v>
      </c>
      <c r="L19" s="184">
        <v>1300</v>
      </c>
      <c r="M19" s="185">
        <v>1200</v>
      </c>
      <c r="N19" s="186">
        <v>1200</v>
      </c>
      <c r="O19" s="184">
        <v>25</v>
      </c>
      <c r="P19" s="185">
        <v>25</v>
      </c>
      <c r="Q19" s="186">
        <v>25</v>
      </c>
      <c r="R19" s="184">
        <v>730</v>
      </c>
      <c r="S19" s="251">
        <v>730</v>
      </c>
      <c r="T19" s="186">
        <v>730</v>
      </c>
      <c r="U19" s="184">
        <v>5055</v>
      </c>
      <c r="V19" s="251">
        <v>5055</v>
      </c>
      <c r="W19" s="252">
        <v>5055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/>
      <c r="C20" s="49" t="s">
        <v>58</v>
      </c>
      <c r="D20" s="174"/>
      <c r="E20" s="175"/>
      <c r="F20" s="184">
        <v>41831</v>
      </c>
      <c r="G20" s="185">
        <v>41871</v>
      </c>
      <c r="H20" s="186">
        <v>42758</v>
      </c>
      <c r="I20" s="184">
        <v>21022</v>
      </c>
      <c r="J20" s="185">
        <v>21736</v>
      </c>
      <c r="K20" s="186">
        <v>22059</v>
      </c>
      <c r="L20" s="184">
        <v>20809</v>
      </c>
      <c r="M20" s="185">
        <v>20135</v>
      </c>
      <c r="N20" s="186">
        <v>20699</v>
      </c>
      <c r="O20" s="184">
        <v>0</v>
      </c>
      <c r="P20" s="185">
        <v>0</v>
      </c>
      <c r="Q20" s="186">
        <v>0</v>
      </c>
      <c r="R20" s="184">
        <v>1775.44</v>
      </c>
      <c r="S20" s="251">
        <v>1800</v>
      </c>
      <c r="T20" s="186">
        <v>1800</v>
      </c>
      <c r="U20" s="184">
        <v>43606.44</v>
      </c>
      <c r="V20" s="251">
        <v>43671</v>
      </c>
      <c r="W20" s="252">
        <v>44558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/>
      <c r="C21" s="49" t="s">
        <v>59</v>
      </c>
      <c r="D21" s="174"/>
      <c r="E21" s="175"/>
      <c r="F21" s="184">
        <v>16482</v>
      </c>
      <c r="G21" s="185">
        <v>16250</v>
      </c>
      <c r="H21" s="186">
        <v>16360</v>
      </c>
      <c r="I21" s="184">
        <v>11612</v>
      </c>
      <c r="J21" s="185">
        <v>11800</v>
      </c>
      <c r="K21" s="186">
        <v>12100</v>
      </c>
      <c r="L21" s="184">
        <v>4537</v>
      </c>
      <c r="M21" s="185">
        <v>4100</v>
      </c>
      <c r="N21" s="186">
        <v>3900</v>
      </c>
      <c r="O21" s="184">
        <v>333</v>
      </c>
      <c r="P21" s="185">
        <v>350</v>
      </c>
      <c r="Q21" s="186">
        <v>360</v>
      </c>
      <c r="R21" s="184">
        <v>2722</v>
      </c>
      <c r="S21" s="251">
        <v>2750</v>
      </c>
      <c r="T21" s="186">
        <v>2800</v>
      </c>
      <c r="U21" s="184">
        <v>19204</v>
      </c>
      <c r="V21" s="251">
        <v>19000</v>
      </c>
      <c r="W21" s="252">
        <v>19160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/>
      <c r="C22" s="49" t="s">
        <v>60</v>
      </c>
      <c r="D22" s="174"/>
      <c r="E22" s="175"/>
      <c r="F22" s="184">
        <v>33918.659999999996</v>
      </c>
      <c r="G22" s="185">
        <v>34300</v>
      </c>
      <c r="H22" s="186">
        <v>34350</v>
      </c>
      <c r="I22" s="184">
        <v>23696</v>
      </c>
      <c r="J22" s="185">
        <v>23900</v>
      </c>
      <c r="K22" s="186">
        <v>24400</v>
      </c>
      <c r="L22" s="184">
        <v>8663.15</v>
      </c>
      <c r="M22" s="185">
        <v>8800</v>
      </c>
      <c r="N22" s="186">
        <v>8300</v>
      </c>
      <c r="O22" s="184">
        <v>1559.51</v>
      </c>
      <c r="P22" s="185">
        <v>1600</v>
      </c>
      <c r="Q22" s="186">
        <v>1650</v>
      </c>
      <c r="R22" s="184">
        <v>4885.68</v>
      </c>
      <c r="S22" s="251">
        <v>5000</v>
      </c>
      <c r="T22" s="186">
        <v>5400</v>
      </c>
      <c r="U22" s="184">
        <v>38804.34</v>
      </c>
      <c r="V22" s="251">
        <v>39300</v>
      </c>
      <c r="W22" s="252">
        <v>39750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/>
      <c r="C23" s="49" t="s">
        <v>61</v>
      </c>
      <c r="D23" s="174"/>
      <c r="E23" s="175"/>
      <c r="F23" s="184">
        <v>885.66</v>
      </c>
      <c r="G23" s="185">
        <v>885.66</v>
      </c>
      <c r="H23" s="186">
        <v>885.66</v>
      </c>
      <c r="I23" s="184">
        <v>195.36</v>
      </c>
      <c r="J23" s="185">
        <v>195.36</v>
      </c>
      <c r="K23" s="186">
        <v>195.36</v>
      </c>
      <c r="L23" s="184">
        <v>517.52</v>
      </c>
      <c r="M23" s="185">
        <v>517.52</v>
      </c>
      <c r="N23" s="186">
        <v>517.52</v>
      </c>
      <c r="O23" s="184">
        <v>172.78</v>
      </c>
      <c r="P23" s="185">
        <v>172.78</v>
      </c>
      <c r="Q23" s="186">
        <v>172.78</v>
      </c>
      <c r="R23" s="184">
        <v>129.92</v>
      </c>
      <c r="S23" s="251">
        <v>129.92</v>
      </c>
      <c r="T23" s="186">
        <v>129.92</v>
      </c>
      <c r="U23" s="184">
        <v>1015.5799999999999</v>
      </c>
      <c r="V23" s="251">
        <v>1015.5799999999999</v>
      </c>
      <c r="W23" s="252">
        <v>1015.5799999999999</v>
      </c>
      <c r="X23" s="72" t="s">
        <v>24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2</v>
      </c>
      <c r="AT23">
        <v>5</v>
      </c>
      <c r="AU23">
        <v>5</v>
      </c>
      <c r="AV23">
        <v>2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/>
      <c r="C24" s="49" t="s">
        <v>62</v>
      </c>
      <c r="D24" s="174"/>
      <c r="E24" s="175"/>
      <c r="F24" s="184">
        <v>2547.4300000000003</v>
      </c>
      <c r="G24" s="185">
        <v>2574</v>
      </c>
      <c r="H24" s="186">
        <v>2587</v>
      </c>
      <c r="I24" s="184">
        <v>1469.32</v>
      </c>
      <c r="J24" s="185">
        <v>1544</v>
      </c>
      <c r="K24" s="186">
        <v>1552</v>
      </c>
      <c r="L24" s="184">
        <v>969.95</v>
      </c>
      <c r="M24" s="185">
        <v>921</v>
      </c>
      <c r="N24" s="186">
        <v>926</v>
      </c>
      <c r="O24" s="184">
        <v>108.16</v>
      </c>
      <c r="P24" s="185">
        <v>109</v>
      </c>
      <c r="Q24" s="186">
        <v>109</v>
      </c>
      <c r="R24" s="184">
        <v>118.29</v>
      </c>
      <c r="S24" s="251">
        <v>125</v>
      </c>
      <c r="T24" s="186">
        <v>130</v>
      </c>
      <c r="U24" s="184">
        <v>2665.7200000000003</v>
      </c>
      <c r="V24" s="251">
        <v>2699</v>
      </c>
      <c r="W24" s="252">
        <v>2717</v>
      </c>
      <c r="X24" s="72" t="s">
        <v>25</v>
      </c>
      <c r="Y24" s="174"/>
      <c r="Z24" s="175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1:54" ht="12.75">
      <c r="A25">
        <f t="shared" si="0"/>
      </c>
      <c r="B25" s="19"/>
      <c r="C25" s="49" t="s">
        <v>63</v>
      </c>
      <c r="D25" s="174"/>
      <c r="E25" s="175"/>
      <c r="F25" s="184">
        <v>1411.54</v>
      </c>
      <c r="G25" s="185">
        <v>1411.54</v>
      </c>
      <c r="H25" s="186">
        <v>1411.54</v>
      </c>
      <c r="I25" s="184">
        <v>516</v>
      </c>
      <c r="J25" s="185">
        <v>516</v>
      </c>
      <c r="K25" s="186">
        <v>516</v>
      </c>
      <c r="L25" s="184">
        <v>481.12</v>
      </c>
      <c r="M25" s="185">
        <v>481.12</v>
      </c>
      <c r="N25" s="186">
        <v>481.12</v>
      </c>
      <c r="O25" s="184">
        <v>414.42</v>
      </c>
      <c r="P25" s="185">
        <v>414.42</v>
      </c>
      <c r="Q25" s="186">
        <v>414.42</v>
      </c>
      <c r="R25" s="184">
        <v>679.28</v>
      </c>
      <c r="S25" s="251">
        <v>679.28</v>
      </c>
      <c r="T25" s="186">
        <v>679.28</v>
      </c>
      <c r="U25" s="184">
        <v>2090.8199999999997</v>
      </c>
      <c r="V25" s="251">
        <v>2090.8199999999997</v>
      </c>
      <c r="W25" s="252">
        <v>2090.8199999999997</v>
      </c>
      <c r="X25" s="72" t="s">
        <v>26</v>
      </c>
      <c r="Y25" s="174"/>
      <c r="Z25" s="175"/>
      <c r="AG25">
        <v>3</v>
      </c>
      <c r="AJ25">
        <v>3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5</v>
      </c>
      <c r="AT25">
        <v>5</v>
      </c>
      <c r="AU25">
        <v>5</v>
      </c>
      <c r="AV25">
        <v>5</v>
      </c>
      <c r="AW25">
        <v>5</v>
      </c>
      <c r="AX25">
        <v>5</v>
      </c>
      <c r="AY25">
        <v>3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/>
      <c r="C26" s="49" t="s">
        <v>64</v>
      </c>
      <c r="D26" s="174"/>
      <c r="E26" s="175"/>
      <c r="F26" s="184">
        <v>5999.393126227274</v>
      </c>
      <c r="G26" s="185">
        <v>5800</v>
      </c>
      <c r="H26" s="186">
        <v>5800</v>
      </c>
      <c r="I26" s="184">
        <v>5097.34</v>
      </c>
      <c r="J26" s="185">
        <v>4800</v>
      </c>
      <c r="K26" s="186">
        <v>4800</v>
      </c>
      <c r="L26" s="184">
        <v>172.38572622727338</v>
      </c>
      <c r="M26" s="185">
        <v>200</v>
      </c>
      <c r="N26" s="186">
        <v>200</v>
      </c>
      <c r="O26" s="184">
        <v>729.6674</v>
      </c>
      <c r="P26" s="185">
        <v>800</v>
      </c>
      <c r="Q26" s="186">
        <v>800</v>
      </c>
      <c r="R26" s="184">
        <v>259.37</v>
      </c>
      <c r="S26" s="251">
        <v>300</v>
      </c>
      <c r="T26" s="186">
        <v>300</v>
      </c>
      <c r="U26" s="184">
        <v>6258.7631262272735</v>
      </c>
      <c r="V26" s="251">
        <v>6100</v>
      </c>
      <c r="W26" s="252">
        <v>6100</v>
      </c>
      <c r="X26" s="72" t="s">
        <v>27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1:54" ht="12.75">
      <c r="A27">
        <f t="shared" si="0"/>
      </c>
      <c r="B27" s="19"/>
      <c r="C27" s="49" t="s">
        <v>65</v>
      </c>
      <c r="D27" s="174"/>
      <c r="E27" s="175"/>
      <c r="F27" s="184">
        <v>2871</v>
      </c>
      <c r="G27" s="185">
        <v>2940</v>
      </c>
      <c r="H27" s="186">
        <v>2955</v>
      </c>
      <c r="I27" s="184">
        <v>2201</v>
      </c>
      <c r="J27" s="185">
        <v>2280</v>
      </c>
      <c r="K27" s="186">
        <v>2300</v>
      </c>
      <c r="L27" s="184">
        <v>670</v>
      </c>
      <c r="M27" s="185">
        <v>660</v>
      </c>
      <c r="N27" s="186">
        <v>655</v>
      </c>
      <c r="O27" s="184">
        <v>0</v>
      </c>
      <c r="P27" s="185">
        <v>0</v>
      </c>
      <c r="Q27" s="186">
        <v>0</v>
      </c>
      <c r="R27" s="184">
        <v>690</v>
      </c>
      <c r="S27" s="251">
        <v>670</v>
      </c>
      <c r="T27" s="186">
        <v>700</v>
      </c>
      <c r="U27" s="184">
        <v>3561</v>
      </c>
      <c r="V27" s="251">
        <v>3610</v>
      </c>
      <c r="W27" s="252">
        <v>3655</v>
      </c>
      <c r="X27" s="72" t="s">
        <v>267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/>
      <c r="C28" s="49" t="s">
        <v>99</v>
      </c>
      <c r="D28" s="174"/>
      <c r="E28" s="175"/>
      <c r="F28" s="184">
        <v>107.15</v>
      </c>
      <c r="G28" s="185">
        <v>107.15</v>
      </c>
      <c r="H28" s="186">
        <v>107.15</v>
      </c>
      <c r="I28" s="184">
        <v>80.97</v>
      </c>
      <c r="J28" s="185">
        <v>80.97</v>
      </c>
      <c r="K28" s="186">
        <v>80.97</v>
      </c>
      <c r="L28" s="184">
        <v>7.15</v>
      </c>
      <c r="M28" s="185">
        <v>7.15</v>
      </c>
      <c r="N28" s="186">
        <v>7.15</v>
      </c>
      <c r="O28" s="184">
        <v>19.03</v>
      </c>
      <c r="P28" s="185">
        <v>19.03</v>
      </c>
      <c r="Q28" s="186">
        <v>19.03</v>
      </c>
      <c r="R28" s="184">
        <v>4.01</v>
      </c>
      <c r="S28" s="251">
        <v>4.01</v>
      </c>
      <c r="T28" s="186">
        <v>4.01</v>
      </c>
      <c r="U28" s="184">
        <v>111.16000000000001</v>
      </c>
      <c r="V28" s="251">
        <v>111.16000000000001</v>
      </c>
      <c r="W28" s="252">
        <v>111.16000000000001</v>
      </c>
      <c r="X28" s="72" t="s">
        <v>98</v>
      </c>
      <c r="Y28" s="174"/>
      <c r="Z28" s="175"/>
      <c r="AG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5</v>
      </c>
      <c r="AT28">
        <v>5</v>
      </c>
      <c r="AU28">
        <v>5</v>
      </c>
      <c r="AV28">
        <v>5</v>
      </c>
      <c r="AW28">
        <v>5</v>
      </c>
      <c r="AX28">
        <v>5</v>
      </c>
      <c r="AY28">
        <v>3</v>
      </c>
      <c r="AZ28">
        <v>3</v>
      </c>
      <c r="BA28">
        <v>3</v>
      </c>
      <c r="BB28">
        <v>3</v>
      </c>
    </row>
    <row r="29" spans="1:54" ht="12.75">
      <c r="A29">
        <f t="shared" si="0"/>
      </c>
      <c r="B29" s="19"/>
      <c r="C29" s="49" t="s">
        <v>66</v>
      </c>
      <c r="D29" s="174"/>
      <c r="E29" s="175"/>
      <c r="F29" s="184">
        <v>591</v>
      </c>
      <c r="G29" s="185">
        <v>610</v>
      </c>
      <c r="H29" s="186">
        <v>616</v>
      </c>
      <c r="I29" s="184">
        <v>311</v>
      </c>
      <c r="J29" s="185">
        <v>320</v>
      </c>
      <c r="K29" s="186">
        <v>326</v>
      </c>
      <c r="L29" s="184">
        <v>275</v>
      </c>
      <c r="M29" s="185">
        <v>280</v>
      </c>
      <c r="N29" s="186">
        <v>280</v>
      </c>
      <c r="O29" s="184">
        <v>5</v>
      </c>
      <c r="P29" s="185">
        <v>10</v>
      </c>
      <c r="Q29" s="186">
        <v>10</v>
      </c>
      <c r="R29" s="184">
        <v>50</v>
      </c>
      <c r="S29" s="251">
        <v>50</v>
      </c>
      <c r="T29" s="186">
        <v>50</v>
      </c>
      <c r="U29" s="184">
        <v>641</v>
      </c>
      <c r="V29" s="251">
        <v>660</v>
      </c>
      <c r="W29" s="252">
        <v>666</v>
      </c>
      <c r="X29" s="72" t="s">
        <v>28</v>
      </c>
      <c r="Y29" s="174"/>
      <c r="Z29" s="175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/>
      <c r="C30" s="49" t="s">
        <v>67</v>
      </c>
      <c r="D30" s="174"/>
      <c r="E30" s="175"/>
      <c r="F30" s="184">
        <v>8874.6</v>
      </c>
      <c r="G30" s="185">
        <v>8874.6</v>
      </c>
      <c r="H30" s="186">
        <v>8874.6</v>
      </c>
      <c r="I30" s="184">
        <v>4724.56</v>
      </c>
      <c r="J30" s="185">
        <v>4724.56</v>
      </c>
      <c r="K30" s="186">
        <v>4724.56</v>
      </c>
      <c r="L30" s="184">
        <v>4150.04</v>
      </c>
      <c r="M30" s="185">
        <v>4150.04</v>
      </c>
      <c r="N30" s="186">
        <v>4150.04</v>
      </c>
      <c r="O30" s="184">
        <v>0</v>
      </c>
      <c r="P30" s="185">
        <v>0</v>
      </c>
      <c r="Q30" s="186">
        <v>0</v>
      </c>
      <c r="R30" s="184">
        <v>876.8</v>
      </c>
      <c r="S30" s="251">
        <v>876.8</v>
      </c>
      <c r="T30" s="186">
        <v>876.8</v>
      </c>
      <c r="U30" s="184">
        <v>9751.4</v>
      </c>
      <c r="V30" s="251">
        <v>9751.4</v>
      </c>
      <c r="W30" s="252">
        <v>9751.4</v>
      </c>
      <c r="X30" s="72" t="s">
        <v>29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3</v>
      </c>
      <c r="AR30">
        <v>3</v>
      </c>
      <c r="AS30">
        <v>2</v>
      </c>
      <c r="AT30">
        <v>5</v>
      </c>
      <c r="AU30">
        <v>5</v>
      </c>
      <c r="AV30">
        <v>2</v>
      </c>
      <c r="AW30">
        <v>5</v>
      </c>
      <c r="AX30">
        <v>5</v>
      </c>
      <c r="AY30">
        <v>2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/>
      <c r="C31" s="49" t="s">
        <v>68</v>
      </c>
      <c r="D31" s="174"/>
      <c r="E31" s="175"/>
      <c r="F31" s="184">
        <v>25766.645</v>
      </c>
      <c r="G31" s="185">
        <v>26050</v>
      </c>
      <c r="H31" s="186">
        <v>26250</v>
      </c>
      <c r="I31" s="184">
        <v>12214.663</v>
      </c>
      <c r="J31" s="185">
        <v>12400</v>
      </c>
      <c r="K31" s="186">
        <v>12500</v>
      </c>
      <c r="L31" s="184">
        <v>12393.335</v>
      </c>
      <c r="M31" s="185">
        <v>12450</v>
      </c>
      <c r="N31" s="186">
        <v>12500</v>
      </c>
      <c r="O31" s="184">
        <v>1158.647</v>
      </c>
      <c r="P31" s="185">
        <v>1200</v>
      </c>
      <c r="Q31" s="186">
        <v>1250</v>
      </c>
      <c r="R31" s="184">
        <v>2651.508</v>
      </c>
      <c r="S31" s="251">
        <v>2700</v>
      </c>
      <c r="T31" s="186">
        <v>2750</v>
      </c>
      <c r="U31" s="184">
        <v>28418.153</v>
      </c>
      <c r="V31" s="251">
        <v>28750</v>
      </c>
      <c r="W31" s="252">
        <v>29000</v>
      </c>
      <c r="X31" s="72" t="s">
        <v>30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1:54" ht="12.75">
      <c r="A32">
        <f t="shared" si="0"/>
      </c>
      <c r="B32" s="19"/>
      <c r="C32" s="49" t="s">
        <v>69</v>
      </c>
      <c r="D32" s="174"/>
      <c r="E32" s="175"/>
      <c r="F32" s="184">
        <v>2375.72312</v>
      </c>
      <c r="G32" s="185">
        <v>2312.9252996367118</v>
      </c>
      <c r="H32" s="186">
        <v>2150.590850381486</v>
      </c>
      <c r="I32" s="184">
        <v>1586.91612</v>
      </c>
      <c r="J32" s="185">
        <v>1477.7731450343022</v>
      </c>
      <c r="K32" s="186">
        <v>1376.1366720407204</v>
      </c>
      <c r="L32" s="184">
        <v>712.784</v>
      </c>
      <c r="M32" s="185">
        <v>765.1521546024096</v>
      </c>
      <c r="N32" s="186">
        <v>710</v>
      </c>
      <c r="O32" s="184">
        <v>76.023</v>
      </c>
      <c r="P32" s="185">
        <v>70</v>
      </c>
      <c r="Q32" s="186">
        <v>64.4541783407653</v>
      </c>
      <c r="R32" s="184">
        <v>200</v>
      </c>
      <c r="S32" s="251">
        <v>200</v>
      </c>
      <c r="T32" s="186">
        <v>200</v>
      </c>
      <c r="U32" s="184">
        <v>2575.72312</v>
      </c>
      <c r="V32" s="251">
        <v>2512.9252996367118</v>
      </c>
      <c r="W32" s="252">
        <v>2350.590850381486</v>
      </c>
      <c r="X32" s="72" t="s">
        <v>4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/>
      <c r="C33" s="49" t="s">
        <v>328</v>
      </c>
      <c r="D33" s="174"/>
      <c r="E33" s="175"/>
      <c r="F33" s="184">
        <v>6454</v>
      </c>
      <c r="G33" s="185">
        <v>6520</v>
      </c>
      <c r="H33" s="186">
        <v>6520</v>
      </c>
      <c r="I33" s="184">
        <v>5756</v>
      </c>
      <c r="J33" s="185">
        <v>5800</v>
      </c>
      <c r="K33" s="186">
        <v>5800</v>
      </c>
      <c r="L33" s="184">
        <v>402</v>
      </c>
      <c r="M33" s="185">
        <v>420</v>
      </c>
      <c r="N33" s="186">
        <v>420</v>
      </c>
      <c r="O33" s="184">
        <v>296</v>
      </c>
      <c r="P33" s="185">
        <v>300</v>
      </c>
      <c r="Q33" s="186">
        <v>300</v>
      </c>
      <c r="R33" s="184">
        <v>890.14</v>
      </c>
      <c r="S33" s="251">
        <v>900</v>
      </c>
      <c r="T33" s="186">
        <v>900</v>
      </c>
      <c r="U33" s="184">
        <v>7344.14</v>
      </c>
      <c r="V33" s="251">
        <v>7420</v>
      </c>
      <c r="W33" s="252">
        <v>7420</v>
      </c>
      <c r="X33" s="72" t="s">
        <v>31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/>
      <c r="C34" s="49" t="s">
        <v>328</v>
      </c>
      <c r="D34" s="174"/>
      <c r="E34" s="175"/>
      <c r="F34" s="184">
        <v>217</v>
      </c>
      <c r="G34" s="185">
        <v>195</v>
      </c>
      <c r="H34" s="186">
        <v>209</v>
      </c>
      <c r="I34" s="184">
        <v>190</v>
      </c>
      <c r="J34" s="185">
        <v>175</v>
      </c>
      <c r="K34" s="186">
        <v>185</v>
      </c>
      <c r="L34" s="184">
        <v>19</v>
      </c>
      <c r="M34" s="185">
        <v>15</v>
      </c>
      <c r="N34" s="186">
        <v>18</v>
      </c>
      <c r="O34" s="184">
        <v>8</v>
      </c>
      <c r="P34" s="185">
        <v>5</v>
      </c>
      <c r="Q34" s="186">
        <v>6</v>
      </c>
      <c r="R34" s="184">
        <v>105</v>
      </c>
      <c r="S34" s="251">
        <v>100</v>
      </c>
      <c r="T34" s="186">
        <v>105</v>
      </c>
      <c r="U34" s="184">
        <v>322</v>
      </c>
      <c r="V34" s="251">
        <v>295</v>
      </c>
      <c r="W34" s="252">
        <v>314</v>
      </c>
      <c r="X34" s="72" t="s">
        <v>327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/>
      <c r="C35" s="49" t="s">
        <v>71</v>
      </c>
      <c r="D35" s="174"/>
      <c r="E35" s="175"/>
      <c r="F35" s="184">
        <v>3696.2</v>
      </c>
      <c r="G35" s="185">
        <v>3480</v>
      </c>
      <c r="H35" s="186">
        <v>3405</v>
      </c>
      <c r="I35" s="184">
        <v>2784.71</v>
      </c>
      <c r="J35" s="185">
        <v>2620</v>
      </c>
      <c r="K35" s="186">
        <v>2560</v>
      </c>
      <c r="L35" s="184">
        <v>897.37</v>
      </c>
      <c r="M35" s="185">
        <v>845</v>
      </c>
      <c r="N35" s="186">
        <v>830</v>
      </c>
      <c r="O35" s="184">
        <v>14.12</v>
      </c>
      <c r="P35" s="185">
        <v>15</v>
      </c>
      <c r="Q35" s="186">
        <v>15</v>
      </c>
      <c r="R35" s="184">
        <v>356.84</v>
      </c>
      <c r="S35" s="251">
        <v>335</v>
      </c>
      <c r="T35" s="186">
        <v>330</v>
      </c>
      <c r="U35" s="184">
        <v>4053.04</v>
      </c>
      <c r="V35" s="251">
        <v>3815</v>
      </c>
      <c r="W35" s="252">
        <v>3735</v>
      </c>
      <c r="X35" s="72" t="s">
        <v>32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/>
      <c r="C36" s="49" t="s">
        <v>72</v>
      </c>
      <c r="D36" s="174"/>
      <c r="E36" s="175"/>
      <c r="F36" s="184">
        <v>1721.45</v>
      </c>
      <c r="G36" s="185">
        <v>2470</v>
      </c>
      <c r="H36" s="186">
        <v>1790</v>
      </c>
      <c r="I36" s="184">
        <v>1428.92</v>
      </c>
      <c r="J36" s="185">
        <v>1800</v>
      </c>
      <c r="K36" s="186">
        <v>1450</v>
      </c>
      <c r="L36" s="184">
        <v>250.56</v>
      </c>
      <c r="M36" s="185">
        <v>620</v>
      </c>
      <c r="N36" s="186">
        <v>300</v>
      </c>
      <c r="O36" s="184">
        <v>41.97</v>
      </c>
      <c r="P36" s="185">
        <v>50</v>
      </c>
      <c r="Q36" s="186">
        <v>40</v>
      </c>
      <c r="R36" s="184">
        <v>174.51</v>
      </c>
      <c r="S36" s="251">
        <v>150</v>
      </c>
      <c r="T36" s="186">
        <v>120</v>
      </c>
      <c r="U36" s="184">
        <v>1895.96</v>
      </c>
      <c r="V36" s="251">
        <v>2620</v>
      </c>
      <c r="W36" s="252">
        <v>1910</v>
      </c>
      <c r="X36" s="72" t="s">
        <v>33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/>
      <c r="C37" s="49" t="s">
        <v>73</v>
      </c>
      <c r="D37" s="174"/>
      <c r="E37" s="175"/>
      <c r="F37" s="184">
        <v>4854.626</v>
      </c>
      <c r="G37" s="185">
        <v>5100</v>
      </c>
      <c r="H37" s="186">
        <v>5100</v>
      </c>
      <c r="I37" s="184">
        <v>2059.495</v>
      </c>
      <c r="J37" s="185">
        <v>2300</v>
      </c>
      <c r="K37" s="186">
        <v>2300</v>
      </c>
      <c r="L37" s="184">
        <v>2715.623</v>
      </c>
      <c r="M37" s="185">
        <v>2700</v>
      </c>
      <c r="N37" s="186">
        <v>2700</v>
      </c>
      <c r="O37" s="184">
        <v>79.508</v>
      </c>
      <c r="P37" s="185">
        <v>100</v>
      </c>
      <c r="Q37" s="186">
        <v>100</v>
      </c>
      <c r="R37" s="184">
        <v>530</v>
      </c>
      <c r="S37" s="251">
        <v>600</v>
      </c>
      <c r="T37" s="186">
        <v>600</v>
      </c>
      <c r="U37" s="184">
        <v>5384.626</v>
      </c>
      <c r="V37" s="251">
        <v>5700</v>
      </c>
      <c r="W37" s="252">
        <v>5700</v>
      </c>
      <c r="X37" s="72" t="s">
        <v>34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aca="true" t="shared" si="1" ref="A38:A52">IF(SUM(F38:W38)&lt;1,"Y","")</f>
      </c>
      <c r="B38" s="19"/>
      <c r="C38" s="49" t="s">
        <v>74</v>
      </c>
      <c r="D38" s="174"/>
      <c r="E38" s="175"/>
      <c r="F38" s="184">
        <v>59146</v>
      </c>
      <c r="G38" s="185">
        <v>61050</v>
      </c>
      <c r="H38" s="186">
        <v>60550</v>
      </c>
      <c r="I38" s="184">
        <v>32100</v>
      </c>
      <c r="J38" s="185">
        <v>35800</v>
      </c>
      <c r="K38" s="186">
        <v>35300</v>
      </c>
      <c r="L38" s="184">
        <v>26796</v>
      </c>
      <c r="M38" s="185">
        <v>25000</v>
      </c>
      <c r="N38" s="186">
        <v>25000</v>
      </c>
      <c r="O38" s="184">
        <v>250</v>
      </c>
      <c r="P38" s="185">
        <v>250</v>
      </c>
      <c r="Q38" s="186">
        <v>250</v>
      </c>
      <c r="R38" s="184">
        <v>2950</v>
      </c>
      <c r="S38" s="251">
        <v>2950</v>
      </c>
      <c r="T38" s="186">
        <v>2950</v>
      </c>
      <c r="U38" s="184">
        <v>62096</v>
      </c>
      <c r="V38" s="251">
        <v>64000</v>
      </c>
      <c r="W38" s="252">
        <v>63500</v>
      </c>
      <c r="X38" s="72" t="s">
        <v>35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t="shared" si="1"/>
      </c>
      <c r="B39" s="19"/>
      <c r="C39" s="49" t="s">
        <v>75</v>
      </c>
      <c r="D39" s="174"/>
      <c r="E39" s="175"/>
      <c r="F39" s="184">
        <v>2525.5110000000004</v>
      </c>
      <c r="G39" s="185">
        <v>2588</v>
      </c>
      <c r="H39" s="186">
        <v>2708</v>
      </c>
      <c r="I39" s="184">
        <v>2261.512</v>
      </c>
      <c r="J39" s="185">
        <v>2300</v>
      </c>
      <c r="K39" s="186">
        <v>2400</v>
      </c>
      <c r="L39" s="184">
        <v>256.999</v>
      </c>
      <c r="M39" s="185">
        <v>280</v>
      </c>
      <c r="N39" s="186">
        <v>300</v>
      </c>
      <c r="O39" s="184">
        <v>7</v>
      </c>
      <c r="P39" s="185">
        <v>8</v>
      </c>
      <c r="Q39" s="186">
        <v>8</v>
      </c>
      <c r="R39" s="184">
        <v>569</v>
      </c>
      <c r="S39" s="251">
        <v>580</v>
      </c>
      <c r="T39" s="186">
        <v>600</v>
      </c>
      <c r="U39" s="184">
        <v>3094.5110000000004</v>
      </c>
      <c r="V39" s="251">
        <v>3168</v>
      </c>
      <c r="W39" s="252">
        <v>3308</v>
      </c>
      <c r="X39" s="72" t="s">
        <v>36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/>
      <c r="C40" s="49" t="s">
        <v>76</v>
      </c>
      <c r="D40" s="174"/>
      <c r="E40" s="175"/>
      <c r="F40" s="184">
        <v>53</v>
      </c>
      <c r="G40" s="185">
        <v>51</v>
      </c>
      <c r="H40" s="186">
        <v>51</v>
      </c>
      <c r="I40" s="184">
        <v>41</v>
      </c>
      <c r="J40" s="185">
        <v>40</v>
      </c>
      <c r="K40" s="186">
        <v>38</v>
      </c>
      <c r="L40" s="184">
        <v>0</v>
      </c>
      <c r="M40" s="185">
        <v>0</v>
      </c>
      <c r="N40" s="186">
        <v>0</v>
      </c>
      <c r="O40" s="184">
        <v>12</v>
      </c>
      <c r="P40" s="185">
        <v>11</v>
      </c>
      <c r="Q40" s="186">
        <v>13</v>
      </c>
      <c r="R40" s="184">
        <v>11</v>
      </c>
      <c r="S40" s="251">
        <v>8</v>
      </c>
      <c r="T40" s="186">
        <v>9</v>
      </c>
      <c r="U40" s="184">
        <v>64</v>
      </c>
      <c r="V40" s="251">
        <v>59</v>
      </c>
      <c r="W40" s="252">
        <v>60</v>
      </c>
      <c r="X40" s="72" t="s">
        <v>87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1"/>
      </c>
      <c r="B41" s="19"/>
      <c r="C41" s="49" t="s">
        <v>77</v>
      </c>
      <c r="D41" s="174"/>
      <c r="E41" s="175"/>
      <c r="F41" s="184">
        <v>10867</v>
      </c>
      <c r="G41" s="185">
        <v>11750</v>
      </c>
      <c r="H41" s="186">
        <v>12150</v>
      </c>
      <c r="I41" s="184">
        <v>5259</v>
      </c>
      <c r="J41" s="185">
        <v>5400</v>
      </c>
      <c r="K41" s="186">
        <v>5400</v>
      </c>
      <c r="L41" s="184">
        <v>5406</v>
      </c>
      <c r="M41" s="185">
        <v>6100</v>
      </c>
      <c r="N41" s="186">
        <v>6500</v>
      </c>
      <c r="O41" s="184">
        <v>202</v>
      </c>
      <c r="P41" s="185">
        <v>250</v>
      </c>
      <c r="Q41" s="186">
        <v>250</v>
      </c>
      <c r="R41" s="184">
        <v>1692</v>
      </c>
      <c r="S41" s="251">
        <v>1900</v>
      </c>
      <c r="T41" s="186">
        <v>1800</v>
      </c>
      <c r="U41" s="184">
        <v>12559</v>
      </c>
      <c r="V41" s="251">
        <v>13650</v>
      </c>
      <c r="W41" s="252">
        <v>13950</v>
      </c>
      <c r="X41" s="72" t="s">
        <v>37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1"/>
      </c>
      <c r="B42" s="19"/>
      <c r="C42" s="49" t="s">
        <v>78</v>
      </c>
      <c r="D42" s="174"/>
      <c r="E42" s="175"/>
      <c r="F42" s="184">
        <v>9130.17928260388</v>
      </c>
      <c r="G42" s="185">
        <v>9380</v>
      </c>
      <c r="H42" s="186">
        <v>9480</v>
      </c>
      <c r="I42" s="184">
        <v>6547.0282518654</v>
      </c>
      <c r="J42" s="185">
        <v>6800</v>
      </c>
      <c r="K42" s="186">
        <v>6900</v>
      </c>
      <c r="L42" s="184">
        <v>2069.37</v>
      </c>
      <c r="M42" s="185">
        <v>2070</v>
      </c>
      <c r="N42" s="186">
        <v>2070</v>
      </c>
      <c r="O42" s="184">
        <v>513.78103073848</v>
      </c>
      <c r="P42" s="185">
        <v>510</v>
      </c>
      <c r="Q42" s="186">
        <v>510</v>
      </c>
      <c r="R42" s="184">
        <v>1227.5</v>
      </c>
      <c r="S42" s="251">
        <v>1350</v>
      </c>
      <c r="T42" s="186">
        <v>1450</v>
      </c>
      <c r="U42" s="184">
        <v>10357.67928260388</v>
      </c>
      <c r="V42" s="251">
        <v>10730</v>
      </c>
      <c r="W42" s="252">
        <v>10930</v>
      </c>
      <c r="X42" s="72" t="s">
        <v>39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1"/>
      </c>
      <c r="C43" s="14" t="s">
        <v>6</v>
      </c>
      <c r="D43" s="178"/>
      <c r="E43" s="179"/>
      <c r="F43" s="156">
        <v>279621.0975288312</v>
      </c>
      <c r="G43" s="157">
        <v>285238.79529963667</v>
      </c>
      <c r="H43" s="158">
        <v>286128.46085038147</v>
      </c>
      <c r="I43" s="156">
        <v>168890.0743718654</v>
      </c>
      <c r="J43" s="157">
        <v>175676.85314503429</v>
      </c>
      <c r="K43" s="158">
        <v>176415.21667204073</v>
      </c>
      <c r="L43" s="156">
        <v>104257.31672622726</v>
      </c>
      <c r="M43" s="157">
        <v>102852.0021546024</v>
      </c>
      <c r="N43" s="158">
        <v>102899.85</v>
      </c>
      <c r="O43" s="156">
        <v>6473.706430738481</v>
      </c>
      <c r="P43" s="157">
        <v>6709.9400000000005</v>
      </c>
      <c r="Q43" s="158">
        <v>6813.394178340765</v>
      </c>
      <c r="R43" s="156">
        <v>30083.487999999998</v>
      </c>
      <c r="S43" s="255">
        <v>30977.579999999994</v>
      </c>
      <c r="T43" s="158">
        <v>31601.579999999994</v>
      </c>
      <c r="U43" s="156">
        <v>309704.5855288312</v>
      </c>
      <c r="V43" s="255">
        <v>316216.3752996367</v>
      </c>
      <c r="W43" s="256">
        <v>317730.0408503815</v>
      </c>
      <c r="X43" s="14" t="s">
        <v>6</v>
      </c>
      <c r="Y43" s="178"/>
      <c r="Z43" s="17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1"/>
      </c>
      <c r="B44" s="16"/>
      <c r="C44" s="49" t="s">
        <v>79</v>
      </c>
      <c r="D44" s="174"/>
      <c r="E44" s="175"/>
      <c r="F44" s="184">
        <v>7431.6</v>
      </c>
      <c r="G44" s="185">
        <v>7431.6</v>
      </c>
      <c r="H44" s="186">
        <v>7431.6</v>
      </c>
      <c r="I44" s="184">
        <v>4282.6</v>
      </c>
      <c r="J44" s="185">
        <v>4282.6</v>
      </c>
      <c r="K44" s="186">
        <v>4282.6</v>
      </c>
      <c r="L44" s="184">
        <v>2745</v>
      </c>
      <c r="M44" s="185">
        <v>2745</v>
      </c>
      <c r="N44" s="186">
        <v>2745</v>
      </c>
      <c r="O44" s="184">
        <v>404</v>
      </c>
      <c r="P44" s="185">
        <v>404</v>
      </c>
      <c r="Q44" s="186">
        <v>404</v>
      </c>
      <c r="R44" s="184">
        <v>4963</v>
      </c>
      <c r="S44" s="251">
        <v>4963</v>
      </c>
      <c r="T44" s="186">
        <v>4963</v>
      </c>
      <c r="U44" s="184">
        <v>12394.6</v>
      </c>
      <c r="V44" s="251">
        <v>12394.6</v>
      </c>
      <c r="W44" s="252">
        <v>12394.6</v>
      </c>
      <c r="X44" s="72" t="s">
        <v>40</v>
      </c>
      <c r="Y44" s="174"/>
      <c r="Z44" s="175"/>
      <c r="AG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2</v>
      </c>
      <c r="AT44">
        <v>5</v>
      </c>
      <c r="AU44">
        <v>5</v>
      </c>
      <c r="AV44">
        <v>2</v>
      </c>
      <c r="AW44">
        <v>5</v>
      </c>
      <c r="AX44">
        <v>5</v>
      </c>
      <c r="AY44">
        <v>2</v>
      </c>
      <c r="AZ44">
        <v>3</v>
      </c>
      <c r="BA44">
        <v>3</v>
      </c>
      <c r="BB44">
        <v>3</v>
      </c>
    </row>
    <row r="45" spans="1:54" ht="12.75">
      <c r="A45">
        <f t="shared" si="1"/>
      </c>
      <c r="B45" s="16"/>
      <c r="C45" s="49" t="s">
        <v>80</v>
      </c>
      <c r="D45" s="174"/>
      <c r="E45" s="175"/>
      <c r="F45" s="184">
        <v>83.84</v>
      </c>
      <c r="G45" s="185">
        <v>83.84</v>
      </c>
      <c r="H45" s="186">
        <v>83.84</v>
      </c>
      <c r="I45" s="184">
        <v>83.84</v>
      </c>
      <c r="J45" s="185">
        <v>83.84</v>
      </c>
      <c r="K45" s="186">
        <v>83.84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184">
        <v>58.9</v>
      </c>
      <c r="S45" s="251">
        <v>58.9</v>
      </c>
      <c r="T45" s="186">
        <v>58.9</v>
      </c>
      <c r="U45" s="184">
        <v>142.74</v>
      </c>
      <c r="V45" s="251">
        <v>142.74</v>
      </c>
      <c r="W45" s="252">
        <v>142.74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5</v>
      </c>
      <c r="AU45">
        <v>5</v>
      </c>
      <c r="AV45">
        <v>2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/>
      <c r="C46" s="49" t="s">
        <v>81</v>
      </c>
      <c r="D46" s="174"/>
      <c r="E46" s="175"/>
      <c r="F46" s="184">
        <v>35</v>
      </c>
      <c r="G46" s="185">
        <v>35</v>
      </c>
      <c r="H46" s="186">
        <v>35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35</v>
      </c>
      <c r="P46" s="185">
        <v>35</v>
      </c>
      <c r="Q46" s="186">
        <v>35</v>
      </c>
      <c r="R46" s="184">
        <v>76.76</v>
      </c>
      <c r="S46" s="251">
        <v>76.76</v>
      </c>
      <c r="T46" s="186">
        <v>76.76</v>
      </c>
      <c r="U46" s="184">
        <v>111.76</v>
      </c>
      <c r="V46" s="251">
        <v>111.76</v>
      </c>
      <c r="W46" s="252">
        <v>111.76</v>
      </c>
      <c r="X46" s="72" t="s">
        <v>3</v>
      </c>
      <c r="Y46" s="174"/>
      <c r="Z46" s="175"/>
      <c r="AG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2</v>
      </c>
      <c r="AT46">
        <v>5</v>
      </c>
      <c r="AU46">
        <v>5</v>
      </c>
      <c r="AV46">
        <v>3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/>
      <c r="C47" s="49" t="s">
        <v>82</v>
      </c>
      <c r="D47" s="174"/>
      <c r="E47" s="175"/>
      <c r="F47" s="184">
        <v>119903.51000000001</v>
      </c>
      <c r="G47" s="185">
        <v>122477.7825</v>
      </c>
      <c r="H47" s="186">
        <v>123700</v>
      </c>
      <c r="I47" s="184">
        <v>95539.3</v>
      </c>
      <c r="J47" s="185">
        <v>97927.7825</v>
      </c>
      <c r="K47" s="186">
        <v>98200</v>
      </c>
      <c r="L47" s="184">
        <v>17793.94</v>
      </c>
      <c r="M47" s="185">
        <v>17950</v>
      </c>
      <c r="N47" s="186">
        <v>18900</v>
      </c>
      <c r="O47" s="184">
        <v>6570.27</v>
      </c>
      <c r="P47" s="185">
        <v>6600</v>
      </c>
      <c r="Q47" s="186">
        <v>6600</v>
      </c>
      <c r="R47" s="184">
        <v>9857.49</v>
      </c>
      <c r="S47" s="251">
        <v>10000</v>
      </c>
      <c r="T47" s="186">
        <v>10500</v>
      </c>
      <c r="U47" s="184">
        <v>129761.00000000001</v>
      </c>
      <c r="V47" s="251">
        <v>132477.7825</v>
      </c>
      <c r="W47" s="252">
        <v>134200</v>
      </c>
      <c r="X47" s="72" t="s">
        <v>42</v>
      </c>
      <c r="Y47" s="174"/>
      <c r="Z47" s="175"/>
      <c r="AG47">
        <v>3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9</v>
      </c>
      <c r="AT47">
        <v>2</v>
      </c>
      <c r="AU47">
        <v>2</v>
      </c>
      <c r="AV47">
        <v>9</v>
      </c>
      <c r="AW47">
        <v>2</v>
      </c>
      <c r="AX47">
        <v>2</v>
      </c>
      <c r="AY47">
        <v>3</v>
      </c>
      <c r="AZ47">
        <v>2</v>
      </c>
      <c r="BA47">
        <v>2</v>
      </c>
      <c r="BB47">
        <v>3</v>
      </c>
    </row>
    <row r="48" spans="1:54" ht="13.5" thickBot="1">
      <c r="A48">
        <f t="shared" si="1"/>
      </c>
      <c r="B48" s="16"/>
      <c r="C48" s="49" t="s">
        <v>83</v>
      </c>
      <c r="D48" s="174"/>
      <c r="E48" s="175"/>
      <c r="F48" s="184">
        <v>6381.500000000001</v>
      </c>
      <c r="G48" s="185">
        <v>6327.700000000001</v>
      </c>
      <c r="H48" s="186">
        <v>6329</v>
      </c>
      <c r="I48" s="184">
        <v>5416.3</v>
      </c>
      <c r="J48" s="185">
        <v>5580</v>
      </c>
      <c r="K48" s="186">
        <v>5749</v>
      </c>
      <c r="L48" s="184">
        <v>706.1</v>
      </c>
      <c r="M48" s="185">
        <v>538.1</v>
      </c>
      <c r="N48" s="186">
        <v>410</v>
      </c>
      <c r="O48" s="184">
        <v>259.1</v>
      </c>
      <c r="P48" s="185">
        <v>209.6</v>
      </c>
      <c r="Q48" s="186">
        <v>170</v>
      </c>
      <c r="R48" s="184">
        <v>6745.5</v>
      </c>
      <c r="S48" s="251">
        <v>6809.5</v>
      </c>
      <c r="T48" s="186">
        <v>6875</v>
      </c>
      <c r="U48" s="184">
        <v>13127</v>
      </c>
      <c r="V48" s="251">
        <v>13137.2</v>
      </c>
      <c r="W48" s="252">
        <v>13204</v>
      </c>
      <c r="X48" s="72" t="s">
        <v>5</v>
      </c>
      <c r="Y48" s="174"/>
      <c r="Z48" s="175"/>
      <c r="AG48">
        <v>3</v>
      </c>
      <c r="AJ48">
        <v>2</v>
      </c>
      <c r="AK48">
        <v>2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3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3</v>
      </c>
      <c r="BB48">
        <v>3</v>
      </c>
    </row>
    <row r="49" spans="1:54" ht="14.25" thickBot="1" thickTop="1">
      <c r="A49">
        <f t="shared" si="1"/>
      </c>
      <c r="C49" s="14" t="s">
        <v>330</v>
      </c>
      <c r="D49" s="178"/>
      <c r="E49" s="179"/>
      <c r="F49" s="156">
        <v>133835.45</v>
      </c>
      <c r="G49" s="157">
        <v>136355.92250000002</v>
      </c>
      <c r="H49" s="158">
        <v>137579.44</v>
      </c>
      <c r="I49" s="156">
        <v>105322.04000000001</v>
      </c>
      <c r="J49" s="157">
        <v>107874.2225</v>
      </c>
      <c r="K49" s="158">
        <v>108315.44</v>
      </c>
      <c r="L49" s="156">
        <v>21245.039999999997</v>
      </c>
      <c r="M49" s="157">
        <v>21233.1</v>
      </c>
      <c r="N49" s="158">
        <v>22055</v>
      </c>
      <c r="O49" s="156">
        <v>7268.370000000001</v>
      </c>
      <c r="P49" s="157">
        <v>7248.6</v>
      </c>
      <c r="Q49" s="158">
        <v>7209</v>
      </c>
      <c r="R49" s="156">
        <v>21701.65</v>
      </c>
      <c r="S49" s="255">
        <v>21908.16</v>
      </c>
      <c r="T49" s="158">
        <v>22473.66</v>
      </c>
      <c r="U49" s="156">
        <v>155537.1</v>
      </c>
      <c r="V49" s="255">
        <v>158264.08250000002</v>
      </c>
      <c r="W49" s="256">
        <v>160053.1</v>
      </c>
      <c r="X49" s="14" t="s">
        <v>331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1:54" ht="13.5" thickTop="1">
      <c r="A50">
        <f t="shared" si="1"/>
      </c>
      <c r="B50" s="16"/>
      <c r="C50" s="171" t="s">
        <v>84</v>
      </c>
      <c r="D50" s="172"/>
      <c r="E50" s="173"/>
      <c r="F50" s="181">
        <v>121187</v>
      </c>
      <c r="G50" s="182">
        <v>121187</v>
      </c>
      <c r="H50" s="183">
        <v>121187</v>
      </c>
      <c r="I50" s="181">
        <v>111438</v>
      </c>
      <c r="J50" s="182">
        <v>111438</v>
      </c>
      <c r="K50" s="183">
        <v>111438</v>
      </c>
      <c r="L50" s="181">
        <v>9613</v>
      </c>
      <c r="M50" s="182">
        <v>9613</v>
      </c>
      <c r="N50" s="183">
        <v>9613</v>
      </c>
      <c r="O50" s="181">
        <v>136</v>
      </c>
      <c r="P50" s="182">
        <v>136</v>
      </c>
      <c r="Q50" s="183">
        <v>136</v>
      </c>
      <c r="R50" s="181">
        <v>626</v>
      </c>
      <c r="S50" s="249">
        <v>626</v>
      </c>
      <c r="T50" s="183">
        <v>626</v>
      </c>
      <c r="U50" s="181">
        <v>121813</v>
      </c>
      <c r="V50" s="249">
        <v>121813</v>
      </c>
      <c r="W50" s="250">
        <v>121813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5</v>
      </c>
      <c r="AT50">
        <v>5</v>
      </c>
      <c r="AU50">
        <v>5</v>
      </c>
      <c r="AV50">
        <v>5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1:54" ht="13.5" thickBot="1">
      <c r="A51">
        <f t="shared" si="1"/>
      </c>
      <c r="B51" s="16"/>
      <c r="C51" s="104" t="s">
        <v>85</v>
      </c>
      <c r="D51" s="176"/>
      <c r="E51" s="177"/>
      <c r="F51" s="187">
        <v>199761</v>
      </c>
      <c r="G51" s="188">
        <v>200311</v>
      </c>
      <c r="H51" s="189">
        <v>201400</v>
      </c>
      <c r="I51" s="187">
        <v>122330</v>
      </c>
      <c r="J51" s="188">
        <v>123897</v>
      </c>
      <c r="K51" s="189">
        <v>125007</v>
      </c>
      <c r="L51" s="187">
        <v>73026</v>
      </c>
      <c r="M51" s="188">
        <v>72009</v>
      </c>
      <c r="N51" s="189">
        <v>71988</v>
      </c>
      <c r="O51" s="187">
        <v>4405</v>
      </c>
      <c r="P51" s="188">
        <v>4405</v>
      </c>
      <c r="Q51" s="189">
        <v>4405</v>
      </c>
      <c r="R51" s="187">
        <v>7537</v>
      </c>
      <c r="S51" s="253">
        <v>7400</v>
      </c>
      <c r="T51" s="189">
        <v>7320</v>
      </c>
      <c r="U51" s="187">
        <v>207298</v>
      </c>
      <c r="V51" s="253">
        <v>207711</v>
      </c>
      <c r="W51" s="254">
        <v>208720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1:54" ht="14.25" thickBot="1" thickTop="1">
      <c r="A52">
        <f t="shared" si="1"/>
      </c>
      <c r="C52" s="14" t="s">
        <v>7</v>
      </c>
      <c r="D52" s="12"/>
      <c r="E52" s="13"/>
      <c r="F52" s="156">
        <v>320948</v>
      </c>
      <c r="G52" s="157">
        <v>321498</v>
      </c>
      <c r="H52" s="158">
        <v>322587</v>
      </c>
      <c r="I52" s="156">
        <v>233768</v>
      </c>
      <c r="J52" s="157">
        <v>235335</v>
      </c>
      <c r="K52" s="158">
        <v>236445</v>
      </c>
      <c r="L52" s="156">
        <v>82639</v>
      </c>
      <c r="M52" s="157">
        <v>81622</v>
      </c>
      <c r="N52" s="158">
        <v>81601</v>
      </c>
      <c r="O52" s="156">
        <v>4541</v>
      </c>
      <c r="P52" s="157">
        <v>4541</v>
      </c>
      <c r="Q52" s="158">
        <v>4541</v>
      </c>
      <c r="R52" s="156">
        <v>8163</v>
      </c>
      <c r="S52" s="255">
        <v>8026</v>
      </c>
      <c r="T52" s="158">
        <v>7946</v>
      </c>
      <c r="U52" s="156">
        <v>329111</v>
      </c>
      <c r="V52" s="255">
        <v>329524</v>
      </c>
      <c r="W52" s="158">
        <v>330533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139</v>
      </c>
      <c r="F53" t="s">
        <v>136</v>
      </c>
      <c r="N53" s="40" t="s">
        <v>139</v>
      </c>
      <c r="O53" t="s">
        <v>144</v>
      </c>
    </row>
    <row r="54" spans="5:15" ht="14.25">
      <c r="E54" s="34"/>
      <c r="F54" t="s">
        <v>137</v>
      </c>
      <c r="N54" s="34"/>
      <c r="O54" t="s">
        <v>145</v>
      </c>
    </row>
    <row r="55" spans="5:15" ht="14.25">
      <c r="E55" s="40" t="s">
        <v>140</v>
      </c>
      <c r="F55" t="s">
        <v>138</v>
      </c>
      <c r="N55" s="40" t="s">
        <v>140</v>
      </c>
      <c r="O55" t="s">
        <v>146</v>
      </c>
    </row>
    <row r="56" spans="5:15" ht="14.25">
      <c r="E56" s="40" t="s">
        <v>141</v>
      </c>
      <c r="F56" t="s">
        <v>142</v>
      </c>
      <c r="N56" s="40" t="s">
        <v>141</v>
      </c>
      <c r="O56" t="s">
        <v>147</v>
      </c>
    </row>
    <row r="57" spans="6:15" ht="12.75">
      <c r="F57" t="s">
        <v>143</v>
      </c>
      <c r="O57" t="s">
        <v>148</v>
      </c>
    </row>
    <row r="58" spans="3:26" ht="12.75">
      <c r="C58" s="41" t="str">
        <f ca="1">CELL("filename")</f>
        <v>C:\MyFiles\Timber\Timber Committee\TCQ2012\[tb-65-6.xls]List of tables</v>
      </c>
      <c r="Z58" s="43" t="str">
        <f ca="1">CONCATENATE("printed on ",DAY(NOW()),"/",MONTH(NOW()))</f>
        <v>printed on 8/12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B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265" t="s">
        <v>114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6:23" ht="12.75">
      <c r="F3" s="265" t="s">
        <v>125</v>
      </c>
      <c r="G3" s="265"/>
      <c r="H3" s="265"/>
      <c r="I3" s="265"/>
      <c r="J3" s="265"/>
      <c r="K3" s="265"/>
      <c r="L3" s="265"/>
      <c r="M3" s="265"/>
      <c r="N3" s="265"/>
      <c r="O3" s="265" t="s">
        <v>126</v>
      </c>
      <c r="P3" s="265"/>
      <c r="Q3" s="265"/>
      <c r="R3" s="265"/>
      <c r="S3" s="265"/>
      <c r="T3" s="265"/>
      <c r="U3" s="265"/>
      <c r="V3" s="265"/>
      <c r="W3" s="265"/>
    </row>
    <row r="4" spans="6:23" ht="12.75">
      <c r="F4" s="276" t="s">
        <v>239</v>
      </c>
      <c r="G4" s="276"/>
      <c r="H4" s="276"/>
      <c r="I4" s="276"/>
      <c r="J4" s="276"/>
      <c r="K4" s="276"/>
      <c r="L4" s="276"/>
      <c r="M4" s="276"/>
      <c r="N4" s="276"/>
      <c r="O4" s="276" t="s">
        <v>150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9" t="s">
        <v>46</v>
      </c>
      <c r="O5" s="269"/>
    </row>
    <row r="6" spans="3:26" ht="12.75" customHeight="1" thickTop="1">
      <c r="C6" s="286" t="s">
        <v>0</v>
      </c>
      <c r="D6" s="287"/>
      <c r="E6" s="288"/>
      <c r="F6" s="273" t="s">
        <v>131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276</v>
      </c>
      <c r="S6" s="278"/>
      <c r="T6" s="279"/>
      <c r="U6" s="10"/>
      <c r="V6" s="10"/>
      <c r="W6" s="10"/>
      <c r="X6" s="286" t="s">
        <v>13</v>
      </c>
      <c r="Y6" s="287"/>
      <c r="Z6" s="288"/>
    </row>
    <row r="7" spans="3:26" ht="12.75" customHeight="1">
      <c r="C7" s="289"/>
      <c r="D7" s="290"/>
      <c r="E7" s="291"/>
      <c r="F7" s="289" t="s">
        <v>128</v>
      </c>
      <c r="G7" s="290"/>
      <c r="H7" s="291"/>
      <c r="I7" s="262" t="s">
        <v>129</v>
      </c>
      <c r="J7" s="263"/>
      <c r="K7" s="264"/>
      <c r="L7" s="270" t="s">
        <v>132</v>
      </c>
      <c r="M7" s="271"/>
      <c r="N7" s="272"/>
      <c r="O7" s="270" t="s">
        <v>134</v>
      </c>
      <c r="P7" s="271"/>
      <c r="Q7" s="272"/>
      <c r="R7" s="280"/>
      <c r="S7" s="281"/>
      <c r="T7" s="282"/>
      <c r="U7" s="271" t="s">
        <v>128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2" t="s">
        <v>130</v>
      </c>
      <c r="J8" s="263"/>
      <c r="K8" s="264"/>
      <c r="L8" s="262" t="s">
        <v>133</v>
      </c>
      <c r="M8" s="263"/>
      <c r="N8" s="264"/>
      <c r="O8" s="262" t="s">
        <v>135</v>
      </c>
      <c r="P8" s="263"/>
      <c r="Q8" s="264"/>
      <c r="R8" s="283"/>
      <c r="S8" s="284"/>
      <c r="T8" s="285"/>
      <c r="U8" s="35"/>
      <c r="V8" s="35"/>
      <c r="W8" s="36"/>
      <c r="X8" s="289"/>
      <c r="Y8" s="290"/>
      <c r="Z8" s="291"/>
    </row>
    <row r="9" spans="3:54" ht="13.5" thickBot="1">
      <c r="C9" s="292"/>
      <c r="D9" s="293"/>
      <c r="E9" s="294"/>
      <c r="F9" s="26">
        <v>2013</v>
      </c>
      <c r="G9" s="27">
        <v>2014</v>
      </c>
      <c r="H9" s="25">
        <v>2015</v>
      </c>
      <c r="I9" s="26">
        <v>2013</v>
      </c>
      <c r="J9" s="27">
        <v>2014</v>
      </c>
      <c r="K9" s="25">
        <v>2015</v>
      </c>
      <c r="L9" s="26">
        <v>2013</v>
      </c>
      <c r="M9" s="27">
        <v>2014</v>
      </c>
      <c r="N9" s="25">
        <v>2015</v>
      </c>
      <c r="O9" s="26">
        <v>2013</v>
      </c>
      <c r="P9" s="27">
        <v>2014</v>
      </c>
      <c r="Q9" s="25">
        <v>2015</v>
      </c>
      <c r="R9" s="26">
        <v>2013</v>
      </c>
      <c r="S9" s="38">
        <v>2014</v>
      </c>
      <c r="T9" s="37">
        <v>2015</v>
      </c>
      <c r="U9" s="26">
        <v>2013</v>
      </c>
      <c r="V9" s="38">
        <v>2014</v>
      </c>
      <c r="W9" s="11">
        <v>2015</v>
      </c>
      <c r="X9" s="292"/>
      <c r="Y9" s="293"/>
      <c r="Z9" s="294"/>
      <c r="AG9" t="s">
        <v>0</v>
      </c>
      <c r="AJ9" t="s">
        <v>310</v>
      </c>
      <c r="AM9" t="s">
        <v>129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1:54" ht="13.5" thickTop="1">
      <c r="A10">
        <f aca="true" t="shared" si="0" ref="A10:A37">IF(SUM(F10:W10)&lt;1,"Y","")</f>
      </c>
      <c r="B10" s="15"/>
      <c r="C10" s="171" t="s">
        <v>49</v>
      </c>
      <c r="D10" s="172"/>
      <c r="E10" s="173"/>
      <c r="F10" s="181">
        <v>49.34</v>
      </c>
      <c r="G10" s="182">
        <v>49.34</v>
      </c>
      <c r="H10" s="183">
        <v>49.34</v>
      </c>
      <c r="I10" s="181">
        <v>9.64</v>
      </c>
      <c r="J10" s="182">
        <v>9.64</v>
      </c>
      <c r="K10" s="183">
        <v>9.64</v>
      </c>
      <c r="L10" s="181">
        <v>0</v>
      </c>
      <c r="M10" s="182">
        <v>0</v>
      </c>
      <c r="N10" s="183">
        <v>0</v>
      </c>
      <c r="O10" s="181">
        <v>39.7</v>
      </c>
      <c r="P10" s="182">
        <v>39.7</v>
      </c>
      <c r="Q10" s="183">
        <v>39.7</v>
      </c>
      <c r="R10" s="181">
        <v>1100</v>
      </c>
      <c r="S10" s="249">
        <v>1100</v>
      </c>
      <c r="T10" s="183">
        <v>1100</v>
      </c>
      <c r="U10" s="181">
        <v>1149.34</v>
      </c>
      <c r="V10" s="249">
        <v>1149.34</v>
      </c>
      <c r="W10" s="250">
        <v>1149.34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1:54" ht="12.75">
      <c r="A11">
        <f t="shared" si="0"/>
      </c>
      <c r="B11" s="19"/>
      <c r="C11" s="49" t="s">
        <v>50</v>
      </c>
      <c r="D11" s="174"/>
      <c r="E11" s="175"/>
      <c r="F11" s="184">
        <v>872.63</v>
      </c>
      <c r="G11" s="185">
        <v>932</v>
      </c>
      <c r="H11" s="186">
        <v>940</v>
      </c>
      <c r="I11" s="184">
        <v>267.12</v>
      </c>
      <c r="J11" s="185">
        <v>300</v>
      </c>
      <c r="K11" s="186">
        <v>310</v>
      </c>
      <c r="L11" s="184">
        <v>605.51</v>
      </c>
      <c r="M11" s="185">
        <v>632</v>
      </c>
      <c r="N11" s="186">
        <v>630</v>
      </c>
      <c r="O11" s="184">
        <v>0</v>
      </c>
      <c r="P11" s="185">
        <v>0</v>
      </c>
      <c r="Q11" s="186">
        <v>0</v>
      </c>
      <c r="R11" s="184">
        <v>2097.93</v>
      </c>
      <c r="S11" s="251">
        <v>2284</v>
      </c>
      <c r="T11" s="186">
        <v>2300</v>
      </c>
      <c r="U11" s="184">
        <v>2970.56</v>
      </c>
      <c r="V11" s="251">
        <v>3216</v>
      </c>
      <c r="W11" s="252">
        <v>3240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1:54" ht="12.75">
      <c r="A12">
        <f t="shared" si="0"/>
      </c>
      <c r="B12" s="19"/>
      <c r="C12" s="49" t="s">
        <v>96</v>
      </c>
      <c r="D12" s="174"/>
      <c r="E12" s="175"/>
      <c r="F12" s="184">
        <v>1003.99</v>
      </c>
      <c r="G12" s="185">
        <v>1003.99</v>
      </c>
      <c r="H12" s="186">
        <v>1003.99</v>
      </c>
      <c r="I12" s="184">
        <v>715.49</v>
      </c>
      <c r="J12" s="185">
        <v>715.49</v>
      </c>
      <c r="K12" s="186">
        <v>715.49</v>
      </c>
      <c r="L12" s="184">
        <v>230.8</v>
      </c>
      <c r="M12" s="185">
        <v>230.8</v>
      </c>
      <c r="N12" s="186">
        <v>230.8</v>
      </c>
      <c r="O12" s="184">
        <v>57.7</v>
      </c>
      <c r="P12" s="185">
        <v>57.7</v>
      </c>
      <c r="Q12" s="186">
        <v>57.7</v>
      </c>
      <c r="R12" s="184">
        <v>831.18</v>
      </c>
      <c r="S12" s="251">
        <v>831.18</v>
      </c>
      <c r="T12" s="186">
        <v>831.18</v>
      </c>
      <c r="U12" s="184">
        <v>1835.17</v>
      </c>
      <c r="V12" s="251">
        <v>1835.17</v>
      </c>
      <c r="W12" s="252">
        <v>1835.17</v>
      </c>
      <c r="X12" s="72" t="s">
        <v>97</v>
      </c>
      <c r="Y12" s="174"/>
      <c r="Z12" s="175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1:54" ht="12.75">
      <c r="A13">
        <f t="shared" si="0"/>
      </c>
      <c r="B13" s="19"/>
      <c r="C13" s="49" t="s">
        <v>51</v>
      </c>
      <c r="D13" s="174"/>
      <c r="E13" s="175"/>
      <c r="F13" s="184">
        <v>745</v>
      </c>
      <c r="G13" s="185">
        <v>670</v>
      </c>
      <c r="H13" s="186">
        <v>721</v>
      </c>
      <c r="I13" s="184">
        <v>643</v>
      </c>
      <c r="J13" s="185">
        <v>578</v>
      </c>
      <c r="K13" s="186">
        <v>620</v>
      </c>
      <c r="L13" s="184">
        <v>82</v>
      </c>
      <c r="M13" s="185">
        <v>72</v>
      </c>
      <c r="N13" s="186">
        <v>80</v>
      </c>
      <c r="O13" s="184">
        <v>20</v>
      </c>
      <c r="P13" s="185">
        <v>20</v>
      </c>
      <c r="Q13" s="186">
        <v>21</v>
      </c>
      <c r="R13" s="184">
        <v>1334</v>
      </c>
      <c r="S13" s="251">
        <v>1400</v>
      </c>
      <c r="T13" s="186">
        <v>1450</v>
      </c>
      <c r="U13" s="184">
        <v>2079</v>
      </c>
      <c r="V13" s="251">
        <v>2070</v>
      </c>
      <c r="W13" s="252">
        <v>2171</v>
      </c>
      <c r="X13" s="72" t="s">
        <v>16</v>
      </c>
      <c r="Y13" s="174"/>
      <c r="Z13" s="175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1:54" ht="12.75">
      <c r="A14">
        <f t="shared" si="0"/>
      </c>
      <c r="B14" s="19"/>
      <c r="C14" s="49" t="s">
        <v>52</v>
      </c>
      <c r="D14" s="174"/>
      <c r="E14" s="175"/>
      <c r="F14" s="184">
        <v>1313.02</v>
      </c>
      <c r="G14" s="185">
        <v>1311.48</v>
      </c>
      <c r="H14" s="186">
        <v>1311.48</v>
      </c>
      <c r="I14" s="184">
        <v>479</v>
      </c>
      <c r="J14" s="185">
        <v>475</v>
      </c>
      <c r="K14" s="186">
        <v>475</v>
      </c>
      <c r="L14" s="184">
        <v>819.48</v>
      </c>
      <c r="M14" s="185">
        <v>819.48</v>
      </c>
      <c r="N14" s="186">
        <v>819.48</v>
      </c>
      <c r="O14" s="184">
        <v>14.54</v>
      </c>
      <c r="P14" s="185">
        <v>17</v>
      </c>
      <c r="Q14" s="186">
        <v>17</v>
      </c>
      <c r="R14" s="184">
        <v>2760</v>
      </c>
      <c r="S14" s="251">
        <v>2755</v>
      </c>
      <c r="T14" s="186">
        <v>2755</v>
      </c>
      <c r="U14" s="184">
        <v>4073.02</v>
      </c>
      <c r="V14" s="251">
        <v>4066.48</v>
      </c>
      <c r="W14" s="252">
        <v>4066.48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1:54" ht="12.75">
      <c r="A15">
        <f t="shared" si="0"/>
      </c>
      <c r="B15" s="19"/>
      <c r="C15" s="49" t="s">
        <v>53</v>
      </c>
      <c r="D15" s="174"/>
      <c r="E15" s="175"/>
      <c r="F15" s="184">
        <v>3071</v>
      </c>
      <c r="G15" s="185">
        <v>3240</v>
      </c>
      <c r="H15" s="186">
        <v>3140</v>
      </c>
      <c r="I15" s="184">
        <v>2015</v>
      </c>
      <c r="J15" s="185">
        <v>2100</v>
      </c>
      <c r="K15" s="186">
        <v>2050</v>
      </c>
      <c r="L15" s="184">
        <v>915</v>
      </c>
      <c r="M15" s="185">
        <v>1000</v>
      </c>
      <c r="N15" s="186">
        <v>950</v>
      </c>
      <c r="O15" s="184">
        <v>141</v>
      </c>
      <c r="P15" s="185">
        <v>140</v>
      </c>
      <c r="Q15" s="186">
        <v>140</v>
      </c>
      <c r="R15" s="184">
        <v>1341</v>
      </c>
      <c r="S15" s="251">
        <v>1400</v>
      </c>
      <c r="T15" s="186">
        <v>1450</v>
      </c>
      <c r="U15" s="184">
        <v>4412</v>
      </c>
      <c r="V15" s="251">
        <v>4640</v>
      </c>
      <c r="W15" s="252">
        <v>4590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1:54" ht="12.75">
      <c r="A16">
        <f t="shared" si="0"/>
      </c>
      <c r="B16" s="19"/>
      <c r="C16" s="49" t="s">
        <v>54</v>
      </c>
      <c r="D16" s="174"/>
      <c r="E16" s="175"/>
      <c r="F16" s="184">
        <v>0.31</v>
      </c>
      <c r="G16" s="185">
        <v>0</v>
      </c>
      <c r="H16" s="186">
        <v>0</v>
      </c>
      <c r="I16" s="184">
        <v>0.3</v>
      </c>
      <c r="J16" s="185">
        <v>0</v>
      </c>
      <c r="K16" s="186">
        <v>0</v>
      </c>
      <c r="L16" s="184">
        <v>0</v>
      </c>
      <c r="M16" s="185">
        <v>0</v>
      </c>
      <c r="N16" s="186">
        <v>0</v>
      </c>
      <c r="O16" s="184">
        <v>0.01</v>
      </c>
      <c r="P16" s="185">
        <v>0</v>
      </c>
      <c r="Q16" s="186">
        <v>0</v>
      </c>
      <c r="R16" s="184">
        <v>1.77</v>
      </c>
      <c r="S16" s="251">
        <v>2</v>
      </c>
      <c r="T16" s="186">
        <v>2</v>
      </c>
      <c r="U16" s="184">
        <v>2.08</v>
      </c>
      <c r="V16" s="251">
        <v>2</v>
      </c>
      <c r="W16" s="252">
        <v>2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1:54" ht="12.75">
      <c r="A17">
        <f t="shared" si="0"/>
      </c>
      <c r="B17" s="19"/>
      <c r="C17" s="49" t="s">
        <v>55</v>
      </c>
      <c r="D17" s="174"/>
      <c r="E17" s="175"/>
      <c r="F17" s="184">
        <v>1205</v>
      </c>
      <c r="G17" s="185">
        <v>1241</v>
      </c>
      <c r="H17" s="186">
        <v>1281</v>
      </c>
      <c r="I17" s="184">
        <v>720</v>
      </c>
      <c r="J17" s="185">
        <v>743</v>
      </c>
      <c r="K17" s="186">
        <v>772</v>
      </c>
      <c r="L17" s="184">
        <v>467</v>
      </c>
      <c r="M17" s="185">
        <v>480</v>
      </c>
      <c r="N17" s="186">
        <v>490</v>
      </c>
      <c r="O17" s="184">
        <v>18</v>
      </c>
      <c r="P17" s="185">
        <v>18</v>
      </c>
      <c r="Q17" s="186">
        <v>19</v>
      </c>
      <c r="R17" s="184">
        <v>915</v>
      </c>
      <c r="S17" s="251">
        <v>925</v>
      </c>
      <c r="T17" s="186">
        <v>935</v>
      </c>
      <c r="U17" s="184">
        <v>2120</v>
      </c>
      <c r="V17" s="251">
        <v>2166</v>
      </c>
      <c r="W17" s="252">
        <v>2216</v>
      </c>
      <c r="X17" s="72" t="s">
        <v>38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1:54" ht="12.75">
      <c r="A18">
        <f t="shared" si="0"/>
      </c>
      <c r="B18" s="19"/>
      <c r="C18" s="49" t="s">
        <v>56</v>
      </c>
      <c r="D18" s="174"/>
      <c r="E18" s="175"/>
      <c r="F18" s="184">
        <v>212</v>
      </c>
      <c r="G18" s="185">
        <v>211</v>
      </c>
      <c r="H18" s="186">
        <v>209</v>
      </c>
      <c r="I18" s="184">
        <v>187</v>
      </c>
      <c r="J18" s="185">
        <v>186</v>
      </c>
      <c r="K18" s="186">
        <v>184</v>
      </c>
      <c r="L18" s="184">
        <v>0</v>
      </c>
      <c r="M18" s="185">
        <v>0</v>
      </c>
      <c r="N18" s="186">
        <v>0</v>
      </c>
      <c r="O18" s="184">
        <v>25</v>
      </c>
      <c r="P18" s="185">
        <v>25</v>
      </c>
      <c r="Q18" s="186">
        <v>25</v>
      </c>
      <c r="R18" s="184">
        <v>734</v>
      </c>
      <c r="S18" s="251">
        <v>750</v>
      </c>
      <c r="T18" s="186">
        <v>750</v>
      </c>
      <c r="U18" s="184">
        <v>946</v>
      </c>
      <c r="V18" s="251">
        <v>961</v>
      </c>
      <c r="W18" s="252">
        <v>959</v>
      </c>
      <c r="X18" s="72" t="s">
        <v>20</v>
      </c>
      <c r="Y18" s="174"/>
      <c r="Z18" s="175"/>
      <c r="AG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</row>
    <row r="19" spans="1:54" ht="12.75">
      <c r="A19">
        <f t="shared" si="0"/>
      </c>
      <c r="B19" s="19"/>
      <c r="C19" s="49" t="s">
        <v>57</v>
      </c>
      <c r="D19" s="174"/>
      <c r="E19" s="175"/>
      <c r="F19" s="184">
        <v>2210</v>
      </c>
      <c r="G19" s="185">
        <v>2225</v>
      </c>
      <c r="H19" s="186">
        <v>2225</v>
      </c>
      <c r="I19" s="184">
        <v>765</v>
      </c>
      <c r="J19" s="185">
        <v>800</v>
      </c>
      <c r="K19" s="186">
        <v>800</v>
      </c>
      <c r="L19" s="184">
        <v>1420</v>
      </c>
      <c r="M19" s="185">
        <v>1400</v>
      </c>
      <c r="N19" s="186">
        <v>1400</v>
      </c>
      <c r="O19" s="184">
        <v>25</v>
      </c>
      <c r="P19" s="185">
        <v>25</v>
      </c>
      <c r="Q19" s="186">
        <v>25</v>
      </c>
      <c r="R19" s="184">
        <v>1220</v>
      </c>
      <c r="S19" s="251">
        <v>1230</v>
      </c>
      <c r="T19" s="186">
        <v>1230</v>
      </c>
      <c r="U19" s="184">
        <v>3430</v>
      </c>
      <c r="V19" s="251">
        <v>3455</v>
      </c>
      <c r="W19" s="252">
        <v>3455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1:54" ht="12.75">
      <c r="A20">
        <f t="shared" si="0"/>
      </c>
      <c r="B20" s="19"/>
      <c r="C20" s="49" t="s">
        <v>58</v>
      </c>
      <c r="D20" s="174"/>
      <c r="E20" s="175"/>
      <c r="F20" s="184">
        <v>8052</v>
      </c>
      <c r="G20" s="185">
        <v>7489</v>
      </c>
      <c r="H20" s="186">
        <v>7102</v>
      </c>
      <c r="I20" s="184">
        <v>952</v>
      </c>
      <c r="J20" s="185">
        <v>860</v>
      </c>
      <c r="K20" s="186">
        <v>1016</v>
      </c>
      <c r="L20" s="184">
        <v>7100</v>
      </c>
      <c r="M20" s="185">
        <v>6629</v>
      </c>
      <c r="N20" s="186">
        <v>6086</v>
      </c>
      <c r="O20" s="184">
        <v>0</v>
      </c>
      <c r="P20" s="185">
        <v>0</v>
      </c>
      <c r="Q20" s="186">
        <v>0</v>
      </c>
      <c r="R20" s="184">
        <v>3979.79</v>
      </c>
      <c r="S20" s="251">
        <v>3200</v>
      </c>
      <c r="T20" s="186">
        <v>3200</v>
      </c>
      <c r="U20" s="184">
        <v>12031.79</v>
      </c>
      <c r="V20" s="251">
        <v>10689</v>
      </c>
      <c r="W20" s="252">
        <v>10302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1:54" ht="12.75">
      <c r="A21">
        <f t="shared" si="0"/>
      </c>
      <c r="B21" s="19"/>
      <c r="C21" s="49" t="s">
        <v>59</v>
      </c>
      <c r="D21" s="174"/>
      <c r="E21" s="175"/>
      <c r="F21" s="184">
        <v>7970</v>
      </c>
      <c r="G21" s="185">
        <v>7930</v>
      </c>
      <c r="H21" s="186">
        <v>7900</v>
      </c>
      <c r="I21" s="184">
        <v>4310</v>
      </c>
      <c r="J21" s="185">
        <v>4300</v>
      </c>
      <c r="K21" s="186">
        <v>4350</v>
      </c>
      <c r="L21" s="184">
        <v>3344</v>
      </c>
      <c r="M21" s="185">
        <v>3300</v>
      </c>
      <c r="N21" s="186">
        <v>3200</v>
      </c>
      <c r="O21" s="184">
        <v>316</v>
      </c>
      <c r="P21" s="185">
        <v>330</v>
      </c>
      <c r="Q21" s="186">
        <v>350</v>
      </c>
      <c r="R21" s="184">
        <v>24498</v>
      </c>
      <c r="S21" s="251">
        <v>24800</v>
      </c>
      <c r="T21" s="186">
        <v>25000</v>
      </c>
      <c r="U21" s="184">
        <v>32468</v>
      </c>
      <c r="V21" s="251">
        <v>32730</v>
      </c>
      <c r="W21" s="252">
        <v>32900</v>
      </c>
      <c r="X21" s="72" t="s">
        <v>2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1:54" ht="12.75">
      <c r="A22">
        <f t="shared" si="0"/>
      </c>
      <c r="B22" s="19"/>
      <c r="C22" s="49" t="s">
        <v>60</v>
      </c>
      <c r="D22" s="174"/>
      <c r="E22" s="175"/>
      <c r="F22" s="184">
        <v>8007.47</v>
      </c>
      <c r="G22" s="185">
        <v>8180</v>
      </c>
      <c r="H22" s="186">
        <v>8150</v>
      </c>
      <c r="I22" s="184">
        <v>3019</v>
      </c>
      <c r="J22" s="185">
        <v>3080</v>
      </c>
      <c r="K22" s="186">
        <v>3100</v>
      </c>
      <c r="L22" s="184">
        <v>3633.34</v>
      </c>
      <c r="M22" s="185">
        <v>3700</v>
      </c>
      <c r="N22" s="186">
        <v>3600</v>
      </c>
      <c r="O22" s="184">
        <v>1355.13</v>
      </c>
      <c r="P22" s="185">
        <v>1400</v>
      </c>
      <c r="Q22" s="186">
        <v>1450</v>
      </c>
      <c r="R22" s="184">
        <v>6269.57</v>
      </c>
      <c r="S22" s="251">
        <v>6300</v>
      </c>
      <c r="T22" s="186">
        <v>6600</v>
      </c>
      <c r="U22" s="184">
        <v>14277.04</v>
      </c>
      <c r="V22" s="251">
        <v>14480</v>
      </c>
      <c r="W22" s="252">
        <v>14750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1:54" ht="12.75">
      <c r="A23">
        <f t="shared" si="0"/>
      </c>
      <c r="B23" s="19"/>
      <c r="C23" s="49" t="s">
        <v>61</v>
      </c>
      <c r="D23" s="174"/>
      <c r="E23" s="175"/>
      <c r="F23" s="184">
        <v>2283.07</v>
      </c>
      <c r="G23" s="185">
        <v>2283.07</v>
      </c>
      <c r="H23" s="186">
        <v>2283.07</v>
      </c>
      <c r="I23" s="184">
        <v>967.39</v>
      </c>
      <c r="J23" s="185">
        <v>967.39</v>
      </c>
      <c r="K23" s="186">
        <v>967.39</v>
      </c>
      <c r="L23" s="184">
        <v>615.82</v>
      </c>
      <c r="M23" s="185">
        <v>615.82</v>
      </c>
      <c r="N23" s="186">
        <v>615.82</v>
      </c>
      <c r="O23" s="184">
        <v>699.86</v>
      </c>
      <c r="P23" s="185">
        <v>699.86</v>
      </c>
      <c r="Q23" s="186">
        <v>699.86</v>
      </c>
      <c r="R23" s="184">
        <v>2728.55</v>
      </c>
      <c r="S23" s="251">
        <v>2728.55</v>
      </c>
      <c r="T23" s="186">
        <v>2728.55</v>
      </c>
      <c r="U23" s="184">
        <v>5011.620000000001</v>
      </c>
      <c r="V23" s="251">
        <v>5011.620000000001</v>
      </c>
      <c r="W23" s="252">
        <v>5011.620000000001</v>
      </c>
      <c r="X23" s="72" t="s">
        <v>24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2</v>
      </c>
      <c r="AT23">
        <v>5</v>
      </c>
      <c r="AU23">
        <v>5</v>
      </c>
      <c r="AV23">
        <v>2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1:54" ht="12.75">
      <c r="A24">
        <f t="shared" si="0"/>
      </c>
      <c r="B24" s="19"/>
      <c r="C24" s="49" t="s">
        <v>62</v>
      </c>
      <c r="D24" s="174"/>
      <c r="E24" s="175"/>
      <c r="F24" s="184">
        <v>2.82</v>
      </c>
      <c r="G24" s="185">
        <v>2</v>
      </c>
      <c r="H24" s="186">
        <v>2</v>
      </c>
      <c r="I24" s="184">
        <v>2.82</v>
      </c>
      <c r="J24" s="185">
        <v>2</v>
      </c>
      <c r="K24" s="186">
        <v>2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184">
        <v>91.08</v>
      </c>
      <c r="S24" s="251">
        <v>95</v>
      </c>
      <c r="T24" s="186">
        <v>100</v>
      </c>
      <c r="U24" s="184">
        <v>93.89999999999999</v>
      </c>
      <c r="V24" s="251">
        <v>97</v>
      </c>
      <c r="W24" s="252">
        <v>102</v>
      </c>
      <c r="X24" s="72" t="s">
        <v>25</v>
      </c>
      <c r="Y24" s="174"/>
      <c r="Z24" s="175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1:54" ht="12.75">
      <c r="A25">
        <f t="shared" si="0"/>
      </c>
      <c r="B25" s="19"/>
      <c r="C25" s="49" t="s">
        <v>63</v>
      </c>
      <c r="D25" s="174"/>
      <c r="E25" s="175"/>
      <c r="F25" s="184">
        <v>944.06</v>
      </c>
      <c r="G25" s="185">
        <v>944.06</v>
      </c>
      <c r="H25" s="186">
        <v>944.06</v>
      </c>
      <c r="I25" s="184">
        <v>484</v>
      </c>
      <c r="J25" s="185">
        <v>484</v>
      </c>
      <c r="K25" s="186">
        <v>484</v>
      </c>
      <c r="L25" s="184">
        <v>163.79</v>
      </c>
      <c r="M25" s="185">
        <v>163.79</v>
      </c>
      <c r="N25" s="186">
        <v>163.79</v>
      </c>
      <c r="O25" s="184">
        <v>296.27</v>
      </c>
      <c r="P25" s="185">
        <v>296.27</v>
      </c>
      <c r="Q25" s="186">
        <v>296.27</v>
      </c>
      <c r="R25" s="184">
        <v>4709.21</v>
      </c>
      <c r="S25" s="251">
        <v>4709.21</v>
      </c>
      <c r="T25" s="186">
        <v>4709.21</v>
      </c>
      <c r="U25" s="184">
        <v>5653.27</v>
      </c>
      <c r="V25" s="251">
        <v>5653.27</v>
      </c>
      <c r="W25" s="252">
        <v>5653.27</v>
      </c>
      <c r="X25" s="72" t="s">
        <v>26</v>
      </c>
      <c r="Y25" s="174"/>
      <c r="Z25" s="175"/>
      <c r="AG25">
        <v>3</v>
      </c>
      <c r="AJ25">
        <v>3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2</v>
      </c>
      <c r="AQ25">
        <v>2</v>
      </c>
      <c r="AR25">
        <v>2</v>
      </c>
      <c r="AS25">
        <v>5</v>
      </c>
      <c r="AT25">
        <v>5</v>
      </c>
      <c r="AU25">
        <v>5</v>
      </c>
      <c r="AV25">
        <v>5</v>
      </c>
      <c r="AW25">
        <v>5</v>
      </c>
      <c r="AX25">
        <v>5</v>
      </c>
      <c r="AY25">
        <v>3</v>
      </c>
      <c r="AZ25">
        <v>3</v>
      </c>
      <c r="BA25">
        <v>3</v>
      </c>
      <c r="BB25">
        <v>3</v>
      </c>
    </row>
    <row r="26" spans="1:54" ht="12.75">
      <c r="A26">
        <f t="shared" si="0"/>
      </c>
      <c r="B26" s="19"/>
      <c r="C26" s="49" t="s">
        <v>64</v>
      </c>
      <c r="D26" s="174"/>
      <c r="E26" s="175"/>
      <c r="F26" s="184">
        <v>4984.25930037</v>
      </c>
      <c r="G26" s="185">
        <v>4850</v>
      </c>
      <c r="H26" s="186">
        <v>4850</v>
      </c>
      <c r="I26" s="184">
        <v>1538.85</v>
      </c>
      <c r="J26" s="185">
        <v>1600</v>
      </c>
      <c r="K26" s="186">
        <v>1600</v>
      </c>
      <c r="L26" s="184">
        <v>3132.6947003700006</v>
      </c>
      <c r="M26" s="185">
        <v>3000</v>
      </c>
      <c r="N26" s="186">
        <v>3000</v>
      </c>
      <c r="O26" s="184">
        <v>312.7146</v>
      </c>
      <c r="P26" s="185">
        <v>250</v>
      </c>
      <c r="Q26" s="186">
        <v>250</v>
      </c>
      <c r="R26" s="184">
        <v>998.9250036999998</v>
      </c>
      <c r="S26" s="251">
        <v>1000</v>
      </c>
      <c r="T26" s="186">
        <v>1000</v>
      </c>
      <c r="U26" s="184">
        <v>5983.1843040700005</v>
      </c>
      <c r="V26" s="251">
        <v>5850</v>
      </c>
      <c r="W26" s="252">
        <v>5850</v>
      </c>
      <c r="X26" s="72" t="s">
        <v>27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1:54" ht="12.75">
      <c r="A27">
        <f t="shared" si="0"/>
      </c>
      <c r="B27" s="19"/>
      <c r="C27" s="49" t="s">
        <v>65</v>
      </c>
      <c r="D27" s="174"/>
      <c r="E27" s="175"/>
      <c r="F27" s="184">
        <v>1751</v>
      </c>
      <c r="G27" s="185">
        <v>1815</v>
      </c>
      <c r="H27" s="186">
        <v>1840</v>
      </c>
      <c r="I27" s="184">
        <v>1220</v>
      </c>
      <c r="J27" s="185">
        <v>1280</v>
      </c>
      <c r="K27" s="186">
        <v>1300</v>
      </c>
      <c r="L27" s="184">
        <v>531</v>
      </c>
      <c r="M27" s="185">
        <v>535</v>
      </c>
      <c r="N27" s="186">
        <v>540</v>
      </c>
      <c r="O27" s="184">
        <v>0</v>
      </c>
      <c r="P27" s="185">
        <v>0</v>
      </c>
      <c r="Q27" s="186">
        <v>0</v>
      </c>
      <c r="R27" s="184">
        <v>1741</v>
      </c>
      <c r="S27" s="251">
        <v>1700</v>
      </c>
      <c r="T27" s="186">
        <v>1800</v>
      </c>
      <c r="U27" s="184">
        <v>3492</v>
      </c>
      <c r="V27" s="251">
        <v>3515</v>
      </c>
      <c r="W27" s="252">
        <v>3640</v>
      </c>
      <c r="X27" s="72" t="s">
        <v>267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1:54" ht="12.75">
      <c r="A28">
        <f t="shared" si="0"/>
      </c>
      <c r="B28" s="19"/>
      <c r="C28" s="49" t="s">
        <v>99</v>
      </c>
      <c r="D28" s="174"/>
      <c r="E28" s="175"/>
      <c r="F28" s="184">
        <v>136.75</v>
      </c>
      <c r="G28" s="185">
        <v>136.75</v>
      </c>
      <c r="H28" s="186">
        <v>136.75</v>
      </c>
      <c r="I28" s="184">
        <v>51.16</v>
      </c>
      <c r="J28" s="185">
        <v>51.16</v>
      </c>
      <c r="K28" s="186">
        <v>51.16</v>
      </c>
      <c r="L28" s="184">
        <v>85.35</v>
      </c>
      <c r="M28" s="185">
        <v>85.35</v>
      </c>
      <c r="N28" s="186">
        <v>85.35</v>
      </c>
      <c r="O28" s="184">
        <v>0.24</v>
      </c>
      <c r="P28" s="185">
        <v>0.24</v>
      </c>
      <c r="Q28" s="186">
        <v>0.24</v>
      </c>
      <c r="R28" s="184">
        <v>13.51</v>
      </c>
      <c r="S28" s="251">
        <v>13.51</v>
      </c>
      <c r="T28" s="186">
        <v>13.51</v>
      </c>
      <c r="U28" s="184">
        <v>150.26</v>
      </c>
      <c r="V28" s="251">
        <v>150.26</v>
      </c>
      <c r="W28" s="252">
        <v>150.26</v>
      </c>
      <c r="X28" s="72" t="s">
        <v>98</v>
      </c>
      <c r="Y28" s="174"/>
      <c r="Z28" s="175"/>
      <c r="AG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5</v>
      </c>
      <c r="AT28">
        <v>5</v>
      </c>
      <c r="AU28">
        <v>5</v>
      </c>
      <c r="AV28">
        <v>5</v>
      </c>
      <c r="AW28">
        <v>5</v>
      </c>
      <c r="AX28">
        <v>5</v>
      </c>
      <c r="AY28">
        <v>3</v>
      </c>
      <c r="AZ28">
        <v>3</v>
      </c>
      <c r="BA28">
        <v>3</v>
      </c>
      <c r="BB28">
        <v>3</v>
      </c>
    </row>
    <row r="29" spans="1:54" ht="12.75">
      <c r="A29">
        <f t="shared" si="0"/>
      </c>
      <c r="B29" s="19"/>
      <c r="C29" s="49" t="s">
        <v>66</v>
      </c>
      <c r="D29" s="174"/>
      <c r="E29" s="175"/>
      <c r="F29" s="184">
        <v>227</v>
      </c>
      <c r="G29" s="185">
        <v>238</v>
      </c>
      <c r="H29" s="186">
        <v>238</v>
      </c>
      <c r="I29" s="184">
        <v>71</v>
      </c>
      <c r="J29" s="185">
        <v>78</v>
      </c>
      <c r="K29" s="186">
        <v>78</v>
      </c>
      <c r="L29" s="184">
        <v>147</v>
      </c>
      <c r="M29" s="185">
        <v>150</v>
      </c>
      <c r="N29" s="186">
        <v>150</v>
      </c>
      <c r="O29" s="184">
        <v>9</v>
      </c>
      <c r="P29" s="185">
        <v>10</v>
      </c>
      <c r="Q29" s="186">
        <v>10</v>
      </c>
      <c r="R29" s="184">
        <v>240</v>
      </c>
      <c r="S29" s="251">
        <v>240</v>
      </c>
      <c r="T29" s="186">
        <v>240</v>
      </c>
      <c r="U29" s="184">
        <v>467</v>
      </c>
      <c r="V29" s="251">
        <v>478</v>
      </c>
      <c r="W29" s="252">
        <v>478</v>
      </c>
      <c r="X29" s="72" t="s">
        <v>28</v>
      </c>
      <c r="Y29" s="174"/>
      <c r="Z29" s="175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1:54" ht="12.75">
      <c r="A30">
        <f t="shared" si="0"/>
      </c>
      <c r="B30" s="19"/>
      <c r="C30" s="49" t="s">
        <v>67</v>
      </c>
      <c r="D30" s="174"/>
      <c r="E30" s="175"/>
      <c r="F30" s="184">
        <v>144.86999999999998</v>
      </c>
      <c r="G30" s="185">
        <v>144.86999999999998</v>
      </c>
      <c r="H30" s="186">
        <v>144.86999999999998</v>
      </c>
      <c r="I30" s="184">
        <v>2.7</v>
      </c>
      <c r="J30" s="185">
        <v>2.7</v>
      </c>
      <c r="K30" s="186">
        <v>2.7</v>
      </c>
      <c r="L30" s="184">
        <v>142.17</v>
      </c>
      <c r="M30" s="185">
        <v>142.17</v>
      </c>
      <c r="N30" s="186">
        <v>142.17</v>
      </c>
      <c r="O30" s="184">
        <v>0</v>
      </c>
      <c r="P30" s="185">
        <v>0</v>
      </c>
      <c r="Q30" s="186">
        <v>0</v>
      </c>
      <c r="R30" s="184">
        <v>1702.02</v>
      </c>
      <c r="S30" s="251">
        <v>1702.02</v>
      </c>
      <c r="T30" s="186">
        <v>1702.02</v>
      </c>
      <c r="U30" s="184">
        <v>1846.8899999999999</v>
      </c>
      <c r="V30" s="251">
        <v>1846.8899999999999</v>
      </c>
      <c r="W30" s="252">
        <v>1846.8899999999999</v>
      </c>
      <c r="X30" s="72" t="s">
        <v>29</v>
      </c>
      <c r="Y30" s="174"/>
      <c r="Z30" s="175"/>
      <c r="AG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2</v>
      </c>
      <c r="AQ30">
        <v>3</v>
      </c>
      <c r="AR30">
        <v>3</v>
      </c>
      <c r="AS30">
        <v>2</v>
      </c>
      <c r="AT30">
        <v>5</v>
      </c>
      <c r="AU30">
        <v>5</v>
      </c>
      <c r="AV30">
        <v>2</v>
      </c>
      <c r="AW30">
        <v>5</v>
      </c>
      <c r="AX30">
        <v>5</v>
      </c>
      <c r="AY30">
        <v>2</v>
      </c>
      <c r="AZ30">
        <v>3</v>
      </c>
      <c r="BA30">
        <v>3</v>
      </c>
      <c r="BB30">
        <v>3</v>
      </c>
    </row>
    <row r="31" spans="1:54" ht="12.75">
      <c r="A31">
        <f t="shared" si="0"/>
      </c>
      <c r="B31" s="19"/>
      <c r="C31" s="49" t="s">
        <v>68</v>
      </c>
      <c r="D31" s="174"/>
      <c r="E31" s="175"/>
      <c r="F31" s="184">
        <v>8028.404</v>
      </c>
      <c r="G31" s="185">
        <v>8150</v>
      </c>
      <c r="H31" s="186">
        <v>8280</v>
      </c>
      <c r="I31" s="184">
        <v>3053.907</v>
      </c>
      <c r="J31" s="185">
        <v>3100</v>
      </c>
      <c r="K31" s="186">
        <v>3150</v>
      </c>
      <c r="L31" s="184">
        <v>4841.31</v>
      </c>
      <c r="M31" s="185">
        <v>4900</v>
      </c>
      <c r="N31" s="186">
        <v>4950</v>
      </c>
      <c r="O31" s="184">
        <v>133.187</v>
      </c>
      <c r="P31" s="185">
        <v>150</v>
      </c>
      <c r="Q31" s="186">
        <v>180</v>
      </c>
      <c r="R31" s="184">
        <v>2492.286</v>
      </c>
      <c r="S31" s="251">
        <v>2550</v>
      </c>
      <c r="T31" s="186">
        <v>2600</v>
      </c>
      <c r="U31" s="184">
        <v>10520.69</v>
      </c>
      <c r="V31" s="251">
        <v>10700</v>
      </c>
      <c r="W31" s="252">
        <v>10880</v>
      </c>
      <c r="X31" s="72" t="s">
        <v>30</v>
      </c>
      <c r="Y31" s="174"/>
      <c r="Z31" s="175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1:54" ht="12.75">
      <c r="A32">
        <f t="shared" si="0"/>
      </c>
      <c r="B32" s="19"/>
      <c r="C32" s="49" t="s">
        <v>69</v>
      </c>
      <c r="D32" s="174"/>
      <c r="E32" s="175"/>
      <c r="F32" s="184">
        <v>7666.711</v>
      </c>
      <c r="G32" s="185">
        <v>8079.421407891002</v>
      </c>
      <c r="H32" s="186">
        <v>8075.678034560284</v>
      </c>
      <c r="I32" s="184">
        <v>80.401</v>
      </c>
      <c r="J32" s="185">
        <v>80</v>
      </c>
      <c r="K32" s="186">
        <v>60.678034560284225</v>
      </c>
      <c r="L32" s="184">
        <v>7498.2</v>
      </c>
      <c r="M32" s="185">
        <v>7979.421407891002</v>
      </c>
      <c r="N32" s="186">
        <v>8000</v>
      </c>
      <c r="O32" s="184">
        <v>88.11</v>
      </c>
      <c r="P32" s="185">
        <v>20</v>
      </c>
      <c r="Q32" s="186">
        <v>15</v>
      </c>
      <c r="R32" s="184">
        <v>400</v>
      </c>
      <c r="S32" s="251">
        <v>400</v>
      </c>
      <c r="T32" s="186">
        <v>400</v>
      </c>
      <c r="U32" s="184">
        <v>8066.711</v>
      </c>
      <c r="V32" s="251">
        <v>8479.421407891</v>
      </c>
      <c r="W32" s="252">
        <v>8475.678034560284</v>
      </c>
      <c r="X32" s="72" t="s">
        <v>4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1:54" ht="12.75">
      <c r="A33">
        <f t="shared" si="0"/>
      </c>
      <c r="B33" s="19"/>
      <c r="C33" s="49" t="s">
        <v>328</v>
      </c>
      <c r="D33" s="174"/>
      <c r="E33" s="175"/>
      <c r="F33" s="184">
        <v>5883.93</v>
      </c>
      <c r="G33" s="185">
        <v>5900</v>
      </c>
      <c r="H33" s="186">
        <v>5900</v>
      </c>
      <c r="I33" s="184">
        <v>4850</v>
      </c>
      <c r="J33" s="185">
        <v>4850</v>
      </c>
      <c r="K33" s="186">
        <v>4850</v>
      </c>
      <c r="L33" s="184">
        <v>345</v>
      </c>
      <c r="M33" s="185">
        <v>350</v>
      </c>
      <c r="N33" s="186">
        <v>350</v>
      </c>
      <c r="O33" s="184">
        <v>688.93</v>
      </c>
      <c r="P33" s="185">
        <v>700</v>
      </c>
      <c r="Q33" s="186">
        <v>700</v>
      </c>
      <c r="R33" s="184">
        <v>4442.08</v>
      </c>
      <c r="S33" s="251">
        <v>4500</v>
      </c>
      <c r="T33" s="186">
        <v>4500</v>
      </c>
      <c r="U33" s="184">
        <v>10326.01</v>
      </c>
      <c r="V33" s="251">
        <v>10400</v>
      </c>
      <c r="W33" s="252">
        <v>10400</v>
      </c>
      <c r="X33" s="72" t="s">
        <v>31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1:54" ht="12.75">
      <c r="A34">
        <f>IF(SUM(F34:W34)&lt;1,"Y","")</f>
      </c>
      <c r="B34" s="19"/>
      <c r="C34" s="49" t="s">
        <v>328</v>
      </c>
      <c r="D34" s="174"/>
      <c r="E34" s="175"/>
      <c r="F34" s="184">
        <v>1104</v>
      </c>
      <c r="G34" s="185">
        <v>1070</v>
      </c>
      <c r="H34" s="186">
        <v>1095</v>
      </c>
      <c r="I34" s="184">
        <v>971</v>
      </c>
      <c r="J34" s="185">
        <v>950</v>
      </c>
      <c r="K34" s="186">
        <v>965</v>
      </c>
      <c r="L34" s="184">
        <v>72</v>
      </c>
      <c r="M34" s="185">
        <v>65</v>
      </c>
      <c r="N34" s="186">
        <v>70</v>
      </c>
      <c r="O34" s="184">
        <v>61</v>
      </c>
      <c r="P34" s="185">
        <v>55</v>
      </c>
      <c r="Q34" s="186">
        <v>60</v>
      </c>
      <c r="R34" s="184">
        <v>6252</v>
      </c>
      <c r="S34" s="251">
        <v>6300</v>
      </c>
      <c r="T34" s="186">
        <v>6330</v>
      </c>
      <c r="U34" s="184">
        <v>7356</v>
      </c>
      <c r="V34" s="251">
        <v>7370</v>
      </c>
      <c r="W34" s="252">
        <v>7425</v>
      </c>
      <c r="X34" s="72" t="s">
        <v>327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1:54" ht="12.75">
      <c r="A35">
        <f t="shared" si="0"/>
      </c>
      <c r="B35" s="19"/>
      <c r="C35" s="49" t="s">
        <v>71</v>
      </c>
      <c r="D35" s="174"/>
      <c r="E35" s="175"/>
      <c r="F35" s="184">
        <v>3676.6</v>
      </c>
      <c r="G35" s="185">
        <v>3455</v>
      </c>
      <c r="H35" s="186">
        <v>3390</v>
      </c>
      <c r="I35" s="184">
        <v>1601.43</v>
      </c>
      <c r="J35" s="185">
        <v>1505</v>
      </c>
      <c r="K35" s="186">
        <v>1475</v>
      </c>
      <c r="L35" s="184">
        <v>2072.24</v>
      </c>
      <c r="M35" s="185">
        <v>1945</v>
      </c>
      <c r="N35" s="186">
        <v>1910</v>
      </c>
      <c r="O35" s="184">
        <v>2.93</v>
      </c>
      <c r="P35" s="185">
        <v>5</v>
      </c>
      <c r="Q35" s="186">
        <v>5</v>
      </c>
      <c r="R35" s="184">
        <v>332.95</v>
      </c>
      <c r="S35" s="251">
        <v>320</v>
      </c>
      <c r="T35" s="186">
        <v>310</v>
      </c>
      <c r="U35" s="184">
        <v>4009.5499999999997</v>
      </c>
      <c r="V35" s="251">
        <v>3775</v>
      </c>
      <c r="W35" s="252">
        <v>3700</v>
      </c>
      <c r="X35" s="72" t="s">
        <v>32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1:54" ht="12.75">
      <c r="A36">
        <f t="shared" si="0"/>
      </c>
      <c r="B36" s="19"/>
      <c r="C36" s="49" t="s">
        <v>72</v>
      </c>
      <c r="D36" s="174"/>
      <c r="E36" s="175"/>
      <c r="F36" s="184">
        <v>566.71</v>
      </c>
      <c r="G36" s="185">
        <v>815</v>
      </c>
      <c r="H36" s="186">
        <v>675</v>
      </c>
      <c r="I36" s="184">
        <v>265.8</v>
      </c>
      <c r="J36" s="185">
        <v>300</v>
      </c>
      <c r="K36" s="186">
        <v>250</v>
      </c>
      <c r="L36" s="184">
        <v>226.58</v>
      </c>
      <c r="M36" s="185">
        <v>440</v>
      </c>
      <c r="N36" s="186">
        <v>350</v>
      </c>
      <c r="O36" s="184">
        <v>74.33</v>
      </c>
      <c r="P36" s="185">
        <v>75</v>
      </c>
      <c r="Q36" s="186">
        <v>75</v>
      </c>
      <c r="R36" s="184">
        <v>952.5</v>
      </c>
      <c r="S36" s="251">
        <v>1500</v>
      </c>
      <c r="T36" s="186">
        <v>1200</v>
      </c>
      <c r="U36" s="184">
        <v>1519.21</v>
      </c>
      <c r="V36" s="251">
        <v>2315</v>
      </c>
      <c r="W36" s="252">
        <v>1875</v>
      </c>
      <c r="X36" s="72" t="s">
        <v>33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1:54" ht="12.75">
      <c r="A37">
        <f t="shared" si="0"/>
      </c>
      <c r="B37" s="19"/>
      <c r="C37" s="49" t="s">
        <v>73</v>
      </c>
      <c r="D37" s="174"/>
      <c r="E37" s="175"/>
      <c r="F37" s="184">
        <v>7467.942</v>
      </c>
      <c r="G37" s="185">
        <v>7550</v>
      </c>
      <c r="H37" s="186">
        <v>7550</v>
      </c>
      <c r="I37" s="184">
        <v>809.498</v>
      </c>
      <c r="J37" s="185">
        <v>900</v>
      </c>
      <c r="K37" s="186">
        <v>900</v>
      </c>
      <c r="L37" s="184">
        <v>6525.647</v>
      </c>
      <c r="M37" s="185">
        <v>6500</v>
      </c>
      <c r="N37" s="186">
        <v>6500</v>
      </c>
      <c r="O37" s="184">
        <v>132.797</v>
      </c>
      <c r="P37" s="185">
        <v>150</v>
      </c>
      <c r="Q37" s="186">
        <v>150</v>
      </c>
      <c r="R37" s="184">
        <v>2500</v>
      </c>
      <c r="S37" s="251">
        <v>3000</v>
      </c>
      <c r="T37" s="186">
        <v>3000</v>
      </c>
      <c r="U37" s="184">
        <v>9967.942</v>
      </c>
      <c r="V37" s="251">
        <v>10550</v>
      </c>
      <c r="W37" s="252">
        <v>10550</v>
      </c>
      <c r="X37" s="72" t="s">
        <v>34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1:54" ht="12.75">
      <c r="A38">
        <f aca="true" t="shared" si="1" ref="A38:A52">IF(SUM(F38:W38)&lt;1,"Y","")</f>
      </c>
      <c r="B38" s="19"/>
      <c r="C38" s="49" t="s">
        <v>74</v>
      </c>
      <c r="D38" s="174"/>
      <c r="E38" s="175"/>
      <c r="F38" s="184">
        <v>3854</v>
      </c>
      <c r="G38" s="185">
        <v>3450</v>
      </c>
      <c r="H38" s="186">
        <v>3450</v>
      </c>
      <c r="I38" s="184">
        <v>200</v>
      </c>
      <c r="J38" s="185">
        <v>200</v>
      </c>
      <c r="K38" s="186">
        <v>200</v>
      </c>
      <c r="L38" s="184">
        <v>3404</v>
      </c>
      <c r="M38" s="185">
        <v>3000</v>
      </c>
      <c r="N38" s="186">
        <v>3000</v>
      </c>
      <c r="O38" s="184">
        <v>250</v>
      </c>
      <c r="P38" s="185">
        <v>250</v>
      </c>
      <c r="Q38" s="186">
        <v>250</v>
      </c>
      <c r="R38" s="184">
        <v>2950</v>
      </c>
      <c r="S38" s="251">
        <v>2950</v>
      </c>
      <c r="T38" s="186">
        <v>2950</v>
      </c>
      <c r="U38" s="184">
        <v>6804</v>
      </c>
      <c r="V38" s="251">
        <v>6400</v>
      </c>
      <c r="W38" s="252">
        <v>6400</v>
      </c>
      <c r="X38" s="72" t="s">
        <v>35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1:54" ht="12.75">
      <c r="A39">
        <f t="shared" si="1"/>
      </c>
      <c r="B39" s="19"/>
      <c r="C39" s="49" t="s">
        <v>75</v>
      </c>
      <c r="D39" s="174"/>
      <c r="E39" s="175"/>
      <c r="F39" s="184">
        <v>443.089</v>
      </c>
      <c r="G39" s="185">
        <v>428</v>
      </c>
      <c r="H39" s="186">
        <v>413</v>
      </c>
      <c r="I39" s="184">
        <v>209.932</v>
      </c>
      <c r="J39" s="185">
        <v>200</v>
      </c>
      <c r="K39" s="186">
        <v>190</v>
      </c>
      <c r="L39" s="184">
        <v>230.157</v>
      </c>
      <c r="M39" s="185">
        <v>225</v>
      </c>
      <c r="N39" s="186">
        <v>220</v>
      </c>
      <c r="O39" s="184">
        <v>3</v>
      </c>
      <c r="P39" s="185">
        <v>3</v>
      </c>
      <c r="Q39" s="186">
        <v>3</v>
      </c>
      <c r="R39" s="184">
        <v>1241</v>
      </c>
      <c r="S39" s="251">
        <v>1350</v>
      </c>
      <c r="T39" s="186">
        <v>1450</v>
      </c>
      <c r="U39" s="184">
        <v>1684.089</v>
      </c>
      <c r="V39" s="251">
        <v>1778</v>
      </c>
      <c r="W39" s="252">
        <v>1863</v>
      </c>
      <c r="X39" s="72" t="s">
        <v>36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1:54" ht="12.75">
      <c r="A40">
        <f t="shared" si="1"/>
      </c>
      <c r="B40" s="19"/>
      <c r="C40" s="49" t="s">
        <v>76</v>
      </c>
      <c r="D40" s="174"/>
      <c r="E40" s="175"/>
      <c r="F40" s="184">
        <v>61</v>
      </c>
      <c r="G40" s="185">
        <v>62</v>
      </c>
      <c r="H40" s="186">
        <v>59</v>
      </c>
      <c r="I40" s="184">
        <v>57</v>
      </c>
      <c r="J40" s="185">
        <v>59</v>
      </c>
      <c r="K40" s="186">
        <v>56</v>
      </c>
      <c r="L40" s="184">
        <v>0</v>
      </c>
      <c r="M40" s="185">
        <v>0</v>
      </c>
      <c r="N40" s="186">
        <v>0</v>
      </c>
      <c r="O40" s="184">
        <v>4</v>
      </c>
      <c r="P40" s="185">
        <v>3</v>
      </c>
      <c r="Q40" s="186">
        <v>3</v>
      </c>
      <c r="R40" s="184">
        <v>566</v>
      </c>
      <c r="S40" s="251">
        <v>590</v>
      </c>
      <c r="T40" s="186">
        <v>553</v>
      </c>
      <c r="U40" s="184">
        <v>627</v>
      </c>
      <c r="V40" s="251">
        <v>652</v>
      </c>
      <c r="W40" s="252">
        <v>612</v>
      </c>
      <c r="X40" s="72" t="s">
        <v>87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1:54" ht="12.75">
      <c r="A41">
        <f t="shared" si="1"/>
      </c>
      <c r="B41" s="19"/>
      <c r="C41" s="49" t="s">
        <v>77</v>
      </c>
      <c r="D41" s="174"/>
      <c r="E41" s="175"/>
      <c r="F41" s="184">
        <v>5895</v>
      </c>
      <c r="G41" s="185">
        <v>6785</v>
      </c>
      <c r="H41" s="186">
        <v>7045</v>
      </c>
      <c r="I41" s="184">
        <v>3444</v>
      </c>
      <c r="J41" s="185">
        <v>3650</v>
      </c>
      <c r="K41" s="186">
        <v>3600</v>
      </c>
      <c r="L41" s="184">
        <v>2409</v>
      </c>
      <c r="M41" s="185">
        <v>3100</v>
      </c>
      <c r="N41" s="186">
        <v>3400</v>
      </c>
      <c r="O41" s="184">
        <v>42</v>
      </c>
      <c r="P41" s="185">
        <v>35</v>
      </c>
      <c r="Q41" s="186">
        <v>45</v>
      </c>
      <c r="R41" s="184">
        <v>2404</v>
      </c>
      <c r="S41" s="251">
        <v>2400</v>
      </c>
      <c r="T41" s="186">
        <v>2200</v>
      </c>
      <c r="U41" s="184">
        <v>8299</v>
      </c>
      <c r="V41" s="251">
        <v>9185</v>
      </c>
      <c r="W41" s="252">
        <v>9245</v>
      </c>
      <c r="X41" s="72" t="s">
        <v>37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1:54" ht="13.5" thickBot="1">
      <c r="A42">
        <f t="shared" si="1"/>
      </c>
      <c r="B42" s="19"/>
      <c r="C42" s="49" t="s">
        <v>78</v>
      </c>
      <c r="D42" s="174"/>
      <c r="E42" s="175"/>
      <c r="F42" s="184">
        <v>113.23</v>
      </c>
      <c r="G42" s="185">
        <v>120</v>
      </c>
      <c r="H42" s="186">
        <v>120</v>
      </c>
      <c r="I42" s="184">
        <v>65.06</v>
      </c>
      <c r="J42" s="185">
        <v>70</v>
      </c>
      <c r="K42" s="186">
        <v>70</v>
      </c>
      <c r="L42" s="184">
        <v>0.04</v>
      </c>
      <c r="M42" s="185">
        <v>0</v>
      </c>
      <c r="N42" s="186">
        <v>0</v>
      </c>
      <c r="O42" s="184">
        <v>48.13</v>
      </c>
      <c r="P42" s="185">
        <v>50</v>
      </c>
      <c r="Q42" s="186">
        <v>50</v>
      </c>
      <c r="R42" s="184">
        <v>350</v>
      </c>
      <c r="S42" s="251">
        <v>350</v>
      </c>
      <c r="T42" s="186">
        <v>350</v>
      </c>
      <c r="U42" s="184">
        <v>463.23</v>
      </c>
      <c r="V42" s="251">
        <v>470</v>
      </c>
      <c r="W42" s="252">
        <v>470</v>
      </c>
      <c r="X42" s="72" t="s">
        <v>39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1:54" ht="14.25" thickBot="1" thickTop="1">
      <c r="A43">
        <f t="shared" si="1"/>
      </c>
      <c r="C43" s="14" t="s">
        <v>6</v>
      </c>
      <c r="D43" s="178"/>
      <c r="E43" s="179"/>
      <c r="F43" s="156">
        <v>89946.20530037001</v>
      </c>
      <c r="G43" s="157">
        <v>90760.981407891</v>
      </c>
      <c r="H43" s="158">
        <v>90524.23803456029</v>
      </c>
      <c r="I43" s="156">
        <v>34028.49799999999</v>
      </c>
      <c r="J43" s="157">
        <v>34476.380000000005</v>
      </c>
      <c r="K43" s="158">
        <v>34654.05803456029</v>
      </c>
      <c r="L43" s="156">
        <v>51059.12870037</v>
      </c>
      <c r="M43" s="157">
        <v>51459.831407891</v>
      </c>
      <c r="N43" s="158">
        <v>50933.409999999996</v>
      </c>
      <c r="O43" s="156">
        <v>4858.5786</v>
      </c>
      <c r="P43" s="157">
        <v>4824.77</v>
      </c>
      <c r="Q43" s="158">
        <v>4936.77</v>
      </c>
      <c r="R43" s="156">
        <v>84189.3510037</v>
      </c>
      <c r="S43" s="255">
        <v>85375.47</v>
      </c>
      <c r="T43" s="158">
        <v>85739.47</v>
      </c>
      <c r="U43" s="156">
        <v>174135.55630407</v>
      </c>
      <c r="V43" s="255">
        <v>176136.451407891</v>
      </c>
      <c r="W43" s="256">
        <v>176263.70803456026</v>
      </c>
      <c r="X43" s="14" t="s">
        <v>6</v>
      </c>
      <c r="Y43" s="178"/>
      <c r="Z43" s="179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1:54" ht="13.5" thickTop="1">
      <c r="A44">
        <f t="shared" si="1"/>
      </c>
      <c r="B44" s="16"/>
      <c r="C44" s="49" t="s">
        <v>79</v>
      </c>
      <c r="D44" s="174"/>
      <c r="E44" s="175"/>
      <c r="F44" s="184">
        <v>3457.7</v>
      </c>
      <c r="G44" s="185">
        <v>3457.7</v>
      </c>
      <c r="H44" s="186">
        <v>3457.7</v>
      </c>
      <c r="I44" s="184">
        <v>1207.7</v>
      </c>
      <c r="J44" s="185">
        <v>1207.7</v>
      </c>
      <c r="K44" s="186">
        <v>1207.7</v>
      </c>
      <c r="L44" s="184">
        <v>2020</v>
      </c>
      <c r="M44" s="185">
        <v>2020</v>
      </c>
      <c r="N44" s="186">
        <v>2020</v>
      </c>
      <c r="O44" s="184">
        <v>230</v>
      </c>
      <c r="P44" s="185">
        <v>230</v>
      </c>
      <c r="Q44" s="186">
        <v>230</v>
      </c>
      <c r="R44" s="184">
        <v>2670</v>
      </c>
      <c r="S44" s="251">
        <v>2670</v>
      </c>
      <c r="T44" s="186">
        <v>2670</v>
      </c>
      <c r="U44" s="184">
        <v>6127.7</v>
      </c>
      <c r="V44" s="251">
        <v>6127.7</v>
      </c>
      <c r="W44" s="252">
        <v>6127.7</v>
      </c>
      <c r="X44" s="72" t="s">
        <v>40</v>
      </c>
      <c r="Y44" s="174"/>
      <c r="Z44" s="175"/>
      <c r="AG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2</v>
      </c>
      <c r="AT44">
        <v>5</v>
      </c>
      <c r="AU44">
        <v>5</v>
      </c>
      <c r="AV44">
        <v>2</v>
      </c>
      <c r="AW44">
        <v>5</v>
      </c>
      <c r="AX44">
        <v>5</v>
      </c>
      <c r="AY44">
        <v>2</v>
      </c>
      <c r="AZ44">
        <v>3</v>
      </c>
      <c r="BA44">
        <v>3</v>
      </c>
      <c r="BB44">
        <v>3</v>
      </c>
    </row>
    <row r="45" spans="1:54" ht="12.75">
      <c r="A45">
        <f t="shared" si="1"/>
      </c>
      <c r="B45" s="16"/>
      <c r="C45" s="49" t="s">
        <v>80</v>
      </c>
      <c r="D45" s="174"/>
      <c r="E45" s="175"/>
      <c r="F45" s="184">
        <v>47.41</v>
      </c>
      <c r="G45" s="185">
        <v>47.41</v>
      </c>
      <c r="H45" s="186">
        <v>47.41</v>
      </c>
      <c r="I45" s="184">
        <v>47.41</v>
      </c>
      <c r="J45" s="185">
        <v>47.41</v>
      </c>
      <c r="K45" s="186">
        <v>47.41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184">
        <v>436.1</v>
      </c>
      <c r="S45" s="251">
        <v>436.1</v>
      </c>
      <c r="T45" s="186">
        <v>436.1</v>
      </c>
      <c r="U45" s="184">
        <v>483.51</v>
      </c>
      <c r="V45" s="251">
        <v>483.51</v>
      </c>
      <c r="W45" s="252">
        <v>483.51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5</v>
      </c>
      <c r="AU45">
        <v>5</v>
      </c>
      <c r="AV45">
        <v>2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1:54" ht="12.75">
      <c r="A46">
        <f t="shared" si="1"/>
      </c>
      <c r="B46" s="16"/>
      <c r="C46" s="49" t="s">
        <v>81</v>
      </c>
      <c r="D46" s="174"/>
      <c r="E46" s="175"/>
      <c r="F46" s="184">
        <v>71</v>
      </c>
      <c r="G46" s="185">
        <v>71</v>
      </c>
      <c r="H46" s="186">
        <v>71</v>
      </c>
      <c r="I46" s="184">
        <v>0</v>
      </c>
      <c r="J46" s="185">
        <v>0</v>
      </c>
      <c r="K46" s="186">
        <v>0</v>
      </c>
      <c r="L46" s="184">
        <v>0</v>
      </c>
      <c r="M46" s="185">
        <v>0</v>
      </c>
      <c r="N46" s="186">
        <v>0</v>
      </c>
      <c r="O46" s="184">
        <v>71</v>
      </c>
      <c r="P46" s="185">
        <v>71</v>
      </c>
      <c r="Q46" s="186">
        <v>71</v>
      </c>
      <c r="R46" s="184">
        <v>138.25</v>
      </c>
      <c r="S46" s="251">
        <v>138.25</v>
      </c>
      <c r="T46" s="186">
        <v>138.25</v>
      </c>
      <c r="U46" s="184">
        <v>209.25</v>
      </c>
      <c r="V46" s="251">
        <v>209.25</v>
      </c>
      <c r="W46" s="252">
        <v>209.25</v>
      </c>
      <c r="X46" s="72" t="s">
        <v>3</v>
      </c>
      <c r="Y46" s="174"/>
      <c r="Z46" s="175"/>
      <c r="AG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2</v>
      </c>
      <c r="AT46">
        <v>5</v>
      </c>
      <c r="AU46">
        <v>5</v>
      </c>
      <c r="AV46">
        <v>3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1:54" ht="12.75">
      <c r="A47">
        <f t="shared" si="1"/>
      </c>
      <c r="B47" s="16"/>
      <c r="C47" s="49" t="s">
        <v>82</v>
      </c>
      <c r="D47" s="174"/>
      <c r="E47" s="175"/>
      <c r="F47" s="184">
        <v>60475.37</v>
      </c>
      <c r="G47" s="185">
        <v>61350</v>
      </c>
      <c r="H47" s="186">
        <v>61850</v>
      </c>
      <c r="I47" s="184">
        <v>25409.39</v>
      </c>
      <c r="J47" s="185">
        <v>26000</v>
      </c>
      <c r="K47" s="186">
        <v>26200</v>
      </c>
      <c r="L47" s="184">
        <v>25928.32</v>
      </c>
      <c r="M47" s="185">
        <v>26200</v>
      </c>
      <c r="N47" s="186">
        <v>26500</v>
      </c>
      <c r="O47" s="184">
        <v>9137.66</v>
      </c>
      <c r="P47" s="185">
        <v>9150</v>
      </c>
      <c r="Q47" s="186">
        <v>9150</v>
      </c>
      <c r="R47" s="184">
        <v>4224.64</v>
      </c>
      <c r="S47" s="251">
        <v>4500</v>
      </c>
      <c r="T47" s="186">
        <v>4500</v>
      </c>
      <c r="U47" s="184">
        <v>64700.01</v>
      </c>
      <c r="V47" s="251">
        <v>65850</v>
      </c>
      <c r="W47" s="252">
        <v>66350</v>
      </c>
      <c r="X47" s="72" t="s">
        <v>42</v>
      </c>
      <c r="Y47" s="174"/>
      <c r="Z47" s="175"/>
      <c r="AG47">
        <v>3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9</v>
      </c>
      <c r="AT47">
        <v>2</v>
      </c>
      <c r="AU47">
        <v>2</v>
      </c>
      <c r="AV47">
        <v>9</v>
      </c>
      <c r="AW47">
        <v>2</v>
      </c>
      <c r="AX47">
        <v>2</v>
      </c>
      <c r="AY47">
        <v>3</v>
      </c>
      <c r="AZ47">
        <v>2</v>
      </c>
      <c r="BA47">
        <v>2</v>
      </c>
      <c r="BB47">
        <v>3</v>
      </c>
    </row>
    <row r="48" spans="1:54" ht="13.5" thickBot="1">
      <c r="A48">
        <f t="shared" si="1"/>
      </c>
      <c r="B48" s="16"/>
      <c r="C48" s="49" t="s">
        <v>83</v>
      </c>
      <c r="D48" s="174"/>
      <c r="E48" s="175"/>
      <c r="F48" s="184">
        <v>1720.6</v>
      </c>
      <c r="G48" s="185">
        <v>1654.4</v>
      </c>
      <c r="H48" s="186">
        <v>1611</v>
      </c>
      <c r="I48" s="184">
        <v>1228.5</v>
      </c>
      <c r="J48" s="185">
        <v>1263</v>
      </c>
      <c r="K48" s="186">
        <v>1298</v>
      </c>
      <c r="L48" s="184">
        <v>280</v>
      </c>
      <c r="M48" s="185">
        <v>219.9</v>
      </c>
      <c r="N48" s="186">
        <v>173</v>
      </c>
      <c r="O48" s="184">
        <v>212.1</v>
      </c>
      <c r="P48" s="185">
        <v>171.5</v>
      </c>
      <c r="Q48" s="186">
        <v>140</v>
      </c>
      <c r="R48" s="184">
        <v>3174.3</v>
      </c>
      <c r="S48" s="251">
        <v>3204.5</v>
      </c>
      <c r="T48" s="186">
        <v>3236</v>
      </c>
      <c r="U48" s="184">
        <v>4894.9</v>
      </c>
      <c r="V48" s="251">
        <v>4858.9</v>
      </c>
      <c r="W48" s="252">
        <v>4847</v>
      </c>
      <c r="X48" s="72" t="s">
        <v>5</v>
      </c>
      <c r="Y48" s="174"/>
      <c r="Z48" s="175"/>
      <c r="AG48">
        <v>3</v>
      </c>
      <c r="AJ48">
        <v>2</v>
      </c>
      <c r="AK48">
        <v>2</v>
      </c>
      <c r="AL48">
        <v>3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3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3</v>
      </c>
      <c r="BB48">
        <v>3</v>
      </c>
    </row>
    <row r="49" spans="1:54" ht="14.25" thickBot="1" thickTop="1">
      <c r="A49">
        <f t="shared" si="1"/>
      </c>
      <c r="C49" s="14" t="s">
        <v>330</v>
      </c>
      <c r="D49" s="178"/>
      <c r="E49" s="179"/>
      <c r="F49" s="156">
        <v>65772.08</v>
      </c>
      <c r="G49" s="157">
        <v>66580.51</v>
      </c>
      <c r="H49" s="158">
        <v>67037.11</v>
      </c>
      <c r="I49" s="156">
        <v>27893</v>
      </c>
      <c r="J49" s="157">
        <v>28518.11</v>
      </c>
      <c r="K49" s="158">
        <v>28753.11</v>
      </c>
      <c r="L49" s="156">
        <v>28228.32</v>
      </c>
      <c r="M49" s="157">
        <v>28439.9</v>
      </c>
      <c r="N49" s="158">
        <v>28693</v>
      </c>
      <c r="O49" s="156">
        <v>9650.76</v>
      </c>
      <c r="P49" s="157">
        <v>9622.5</v>
      </c>
      <c r="Q49" s="158">
        <v>9591</v>
      </c>
      <c r="R49" s="156">
        <v>10643.29</v>
      </c>
      <c r="S49" s="255">
        <v>10948.85</v>
      </c>
      <c r="T49" s="158">
        <v>10980.35</v>
      </c>
      <c r="U49" s="156">
        <v>76415.37</v>
      </c>
      <c r="V49" s="255">
        <v>77529.36</v>
      </c>
      <c r="W49" s="256">
        <v>78017.46</v>
      </c>
      <c r="X49" s="14" t="s">
        <v>331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1:54" ht="13.5" thickTop="1">
      <c r="A50">
        <f t="shared" si="1"/>
      </c>
      <c r="B50" s="16"/>
      <c r="C50" s="171" t="s">
        <v>84</v>
      </c>
      <c r="D50" s="172"/>
      <c r="E50" s="173"/>
      <c r="F50" s="181">
        <v>25546</v>
      </c>
      <c r="G50" s="182">
        <v>25546</v>
      </c>
      <c r="H50" s="183">
        <v>25546</v>
      </c>
      <c r="I50" s="181">
        <v>6598</v>
      </c>
      <c r="J50" s="182">
        <v>6598</v>
      </c>
      <c r="K50" s="183">
        <v>6598</v>
      </c>
      <c r="L50" s="181">
        <v>16308</v>
      </c>
      <c r="M50" s="182">
        <v>16308</v>
      </c>
      <c r="N50" s="183">
        <v>16308</v>
      </c>
      <c r="O50" s="181">
        <v>2640</v>
      </c>
      <c r="P50" s="182">
        <v>2640</v>
      </c>
      <c r="Q50" s="183">
        <v>2640</v>
      </c>
      <c r="R50" s="181">
        <v>816</v>
      </c>
      <c r="S50" s="249">
        <v>816</v>
      </c>
      <c r="T50" s="183">
        <v>816</v>
      </c>
      <c r="U50" s="181">
        <v>26362</v>
      </c>
      <c r="V50" s="249">
        <v>26362</v>
      </c>
      <c r="W50" s="250">
        <v>26362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5</v>
      </c>
      <c r="AT50">
        <v>5</v>
      </c>
      <c r="AU50">
        <v>5</v>
      </c>
      <c r="AV50">
        <v>5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1:54" ht="13.5" thickBot="1">
      <c r="A51">
        <f t="shared" si="1"/>
      </c>
      <c r="B51" s="16"/>
      <c r="C51" s="104" t="s">
        <v>85</v>
      </c>
      <c r="D51" s="176"/>
      <c r="E51" s="177"/>
      <c r="F51" s="187">
        <v>93078</v>
      </c>
      <c r="G51" s="188">
        <v>93884</v>
      </c>
      <c r="H51" s="189">
        <v>93457</v>
      </c>
      <c r="I51" s="187">
        <v>32008</v>
      </c>
      <c r="J51" s="188">
        <v>32887</v>
      </c>
      <c r="K51" s="189">
        <v>33011</v>
      </c>
      <c r="L51" s="187">
        <v>53070</v>
      </c>
      <c r="M51" s="188">
        <v>52997</v>
      </c>
      <c r="N51" s="189">
        <v>52446</v>
      </c>
      <c r="O51" s="187">
        <v>8000</v>
      </c>
      <c r="P51" s="188">
        <v>8000</v>
      </c>
      <c r="Q51" s="189">
        <v>8000</v>
      </c>
      <c r="R51" s="187">
        <v>32503</v>
      </c>
      <c r="S51" s="253">
        <v>32503</v>
      </c>
      <c r="T51" s="189">
        <v>32503</v>
      </c>
      <c r="U51" s="187">
        <v>125581</v>
      </c>
      <c r="V51" s="253">
        <v>126387</v>
      </c>
      <c r="W51" s="254">
        <v>125960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1:54" ht="14.25" thickBot="1" thickTop="1">
      <c r="A52">
        <f t="shared" si="1"/>
      </c>
      <c r="C52" s="14" t="s">
        <v>7</v>
      </c>
      <c r="D52" s="12"/>
      <c r="E52" s="13"/>
      <c r="F52" s="156">
        <v>118624</v>
      </c>
      <c r="G52" s="157">
        <v>119430</v>
      </c>
      <c r="H52" s="158">
        <v>119003</v>
      </c>
      <c r="I52" s="156">
        <v>38606</v>
      </c>
      <c r="J52" s="157">
        <v>39485</v>
      </c>
      <c r="K52" s="158">
        <v>39609</v>
      </c>
      <c r="L52" s="156">
        <v>69378</v>
      </c>
      <c r="M52" s="157">
        <v>69305</v>
      </c>
      <c r="N52" s="158">
        <v>68754</v>
      </c>
      <c r="O52" s="156">
        <v>10640</v>
      </c>
      <c r="P52" s="157">
        <v>10640</v>
      </c>
      <c r="Q52" s="158">
        <v>10640</v>
      </c>
      <c r="R52" s="156">
        <v>33319</v>
      </c>
      <c r="S52" s="255">
        <v>33319</v>
      </c>
      <c r="T52" s="158">
        <v>33319</v>
      </c>
      <c r="U52" s="156">
        <v>151943</v>
      </c>
      <c r="V52" s="255">
        <v>152749</v>
      </c>
      <c r="W52" s="158">
        <v>152322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139</v>
      </c>
      <c r="F53" t="s">
        <v>136</v>
      </c>
      <c r="N53" s="40" t="s">
        <v>139</v>
      </c>
      <c r="O53" t="s">
        <v>144</v>
      </c>
    </row>
    <row r="54" spans="5:15" ht="14.25">
      <c r="E54" s="34"/>
      <c r="F54" t="s">
        <v>137</v>
      </c>
      <c r="N54" s="34"/>
      <c r="O54" t="s">
        <v>145</v>
      </c>
    </row>
    <row r="55" spans="5:15" ht="14.25">
      <c r="E55" s="40" t="s">
        <v>140</v>
      </c>
      <c r="F55" t="s">
        <v>138</v>
      </c>
      <c r="N55" s="40" t="s">
        <v>140</v>
      </c>
      <c r="O55" t="s">
        <v>146</v>
      </c>
    </row>
    <row r="56" spans="5:15" ht="14.25">
      <c r="E56" s="40" t="s">
        <v>141</v>
      </c>
      <c r="F56" t="s">
        <v>142</v>
      </c>
      <c r="N56" s="40" t="s">
        <v>141</v>
      </c>
      <c r="O56" t="s">
        <v>147</v>
      </c>
    </row>
    <row r="57" spans="6:15" ht="12.75">
      <c r="F57" t="s">
        <v>143</v>
      </c>
      <c r="O57" t="s">
        <v>148</v>
      </c>
    </row>
    <row r="58" spans="3:26" ht="12.75">
      <c r="C58" s="41" t="str">
        <f ca="1">CELL("filename")</f>
        <v>C:\MyFiles\Timber\Timber Committee\TCQ2012\[tb-65-6.xls]List of tables</v>
      </c>
      <c r="Z58" s="43" t="str">
        <f ca="1">CONCATENATE("printed on ",DAY(NOW()),"/",MONTH(NOW()))</f>
        <v>printed on 8/12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174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240</v>
      </c>
      <c r="G3" s="265"/>
      <c r="H3" s="265"/>
      <c r="I3" s="265"/>
      <c r="J3" s="265"/>
      <c r="K3" s="265"/>
      <c r="L3" s="265" t="s">
        <v>120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66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62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50">IF(SUM(F9:Q9)&lt;1,"Y","")</f>
      </c>
      <c r="B9" s="15"/>
      <c r="C9" s="171" t="s">
        <v>49</v>
      </c>
      <c r="D9" s="172"/>
      <c r="E9" s="173"/>
      <c r="F9" s="181">
        <v>5.36</v>
      </c>
      <c r="G9" s="182">
        <v>5.36</v>
      </c>
      <c r="H9" s="183">
        <v>5.36</v>
      </c>
      <c r="I9" s="181">
        <v>5.36</v>
      </c>
      <c r="J9" s="182">
        <v>5.36</v>
      </c>
      <c r="K9" s="183">
        <v>5.36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307</v>
      </c>
      <c r="AK9" t="s">
        <v>307</v>
      </c>
      <c r="AL9" t="s">
        <v>307</v>
      </c>
      <c r="AM9" t="s">
        <v>307</v>
      </c>
      <c r="AN9" t="s">
        <v>307</v>
      </c>
      <c r="AO9" t="s">
        <v>307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13727.33</v>
      </c>
      <c r="G10" s="185">
        <v>14601</v>
      </c>
      <c r="H10" s="186">
        <v>14320</v>
      </c>
      <c r="I10" s="184">
        <v>9052.2</v>
      </c>
      <c r="J10" s="185">
        <v>9913</v>
      </c>
      <c r="K10" s="186">
        <v>10000</v>
      </c>
      <c r="L10" s="184">
        <v>5115.48</v>
      </c>
      <c r="M10" s="185">
        <v>5090</v>
      </c>
      <c r="N10" s="186">
        <v>4700</v>
      </c>
      <c r="O10" s="184">
        <v>440.35</v>
      </c>
      <c r="P10" s="185">
        <v>402</v>
      </c>
      <c r="Q10" s="186">
        <v>380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2061.83</v>
      </c>
      <c r="G11" s="185">
        <v>2061.83</v>
      </c>
      <c r="H11" s="186">
        <v>2061.83</v>
      </c>
      <c r="I11" s="184">
        <v>1961.83</v>
      </c>
      <c r="J11" s="185">
        <v>1961.83</v>
      </c>
      <c r="K11" s="186">
        <v>1961.83</v>
      </c>
      <c r="L11" s="184">
        <v>475</v>
      </c>
      <c r="M11" s="185">
        <v>475</v>
      </c>
      <c r="N11" s="186">
        <v>475</v>
      </c>
      <c r="O11" s="184">
        <v>375</v>
      </c>
      <c r="P11" s="185">
        <v>375</v>
      </c>
      <c r="Q11" s="186">
        <v>375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1244</v>
      </c>
      <c r="G12" s="185">
        <v>1227</v>
      </c>
      <c r="H12" s="186">
        <v>1235</v>
      </c>
      <c r="I12" s="184">
        <v>1256</v>
      </c>
      <c r="J12" s="185">
        <v>1240</v>
      </c>
      <c r="K12" s="186">
        <v>1250</v>
      </c>
      <c r="L12" s="184">
        <v>6</v>
      </c>
      <c r="M12" s="185">
        <v>5</v>
      </c>
      <c r="N12" s="186">
        <v>5</v>
      </c>
      <c r="O12" s="184">
        <v>18</v>
      </c>
      <c r="P12" s="185">
        <v>18</v>
      </c>
      <c r="Q12" s="186">
        <v>20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1105.47</v>
      </c>
      <c r="G13" s="185">
        <v>1105</v>
      </c>
      <c r="H13" s="186">
        <v>1105</v>
      </c>
      <c r="I13" s="184">
        <v>1164.47</v>
      </c>
      <c r="J13" s="185">
        <v>1164</v>
      </c>
      <c r="K13" s="186">
        <v>1164</v>
      </c>
      <c r="L13" s="184">
        <v>9</v>
      </c>
      <c r="M13" s="185">
        <v>9</v>
      </c>
      <c r="N13" s="186">
        <v>9</v>
      </c>
      <c r="O13" s="184">
        <v>68</v>
      </c>
      <c r="P13" s="185">
        <v>68</v>
      </c>
      <c r="Q13" s="186">
        <v>68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645</v>
      </c>
      <c r="G14" s="185">
        <v>660</v>
      </c>
      <c r="H14" s="186">
        <v>630</v>
      </c>
      <c r="I14" s="184">
        <v>657</v>
      </c>
      <c r="J14" s="185">
        <v>700</v>
      </c>
      <c r="K14" s="186">
        <v>650</v>
      </c>
      <c r="L14" s="184">
        <v>0</v>
      </c>
      <c r="M14" s="185">
        <v>0</v>
      </c>
      <c r="N14" s="186">
        <v>0</v>
      </c>
      <c r="O14" s="184">
        <v>12</v>
      </c>
      <c r="P14" s="185">
        <v>40</v>
      </c>
      <c r="Q14" s="186">
        <v>20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3.42</v>
      </c>
      <c r="G15" s="185">
        <v>4</v>
      </c>
      <c r="H15" s="186">
        <v>4</v>
      </c>
      <c r="I15" s="184">
        <v>3.42</v>
      </c>
      <c r="J15" s="185">
        <v>4</v>
      </c>
      <c r="K15" s="186">
        <v>4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6274</v>
      </c>
      <c r="G16" s="185">
        <v>6207</v>
      </c>
      <c r="H16" s="186">
        <v>6233</v>
      </c>
      <c r="I16" s="184">
        <v>7925</v>
      </c>
      <c r="J16" s="185">
        <v>8074</v>
      </c>
      <c r="K16" s="186">
        <v>8317</v>
      </c>
      <c r="L16" s="184">
        <v>1146</v>
      </c>
      <c r="M16" s="185">
        <v>1203</v>
      </c>
      <c r="N16" s="186">
        <v>1366</v>
      </c>
      <c r="O16" s="184">
        <v>2797</v>
      </c>
      <c r="P16" s="185">
        <v>3070</v>
      </c>
      <c r="Q16" s="186">
        <v>3450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408</v>
      </c>
      <c r="G17" s="185">
        <v>406</v>
      </c>
      <c r="H17" s="186">
        <v>402</v>
      </c>
      <c r="I17" s="184">
        <v>710</v>
      </c>
      <c r="J17" s="185">
        <v>705</v>
      </c>
      <c r="K17" s="186">
        <v>700</v>
      </c>
      <c r="L17" s="184">
        <v>91</v>
      </c>
      <c r="M17" s="185">
        <v>91</v>
      </c>
      <c r="N17" s="186">
        <v>90</v>
      </c>
      <c r="O17" s="184">
        <v>393</v>
      </c>
      <c r="P17" s="185">
        <v>390</v>
      </c>
      <c r="Q17" s="186">
        <v>388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2809.0504</v>
      </c>
      <c r="G18" s="185">
        <v>2910</v>
      </c>
      <c r="H18" s="186">
        <v>2950</v>
      </c>
      <c r="I18" s="184">
        <v>3000</v>
      </c>
      <c r="J18" s="185">
        <v>3100</v>
      </c>
      <c r="K18" s="186">
        <v>3100</v>
      </c>
      <c r="L18" s="184">
        <v>166.23319999999995</v>
      </c>
      <c r="M18" s="185">
        <v>150</v>
      </c>
      <c r="N18" s="186">
        <v>150</v>
      </c>
      <c r="O18" s="184">
        <v>357.18279999999993</v>
      </c>
      <c r="P18" s="185">
        <v>340</v>
      </c>
      <c r="Q18" s="186">
        <v>300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21022</v>
      </c>
      <c r="G19" s="185">
        <v>21777</v>
      </c>
      <c r="H19" s="186">
        <v>22180</v>
      </c>
      <c r="I19" s="184">
        <v>21022</v>
      </c>
      <c r="J19" s="185">
        <v>21736</v>
      </c>
      <c r="K19" s="186">
        <v>22059</v>
      </c>
      <c r="L19" s="184">
        <v>352</v>
      </c>
      <c r="M19" s="185">
        <v>453</v>
      </c>
      <c r="N19" s="186">
        <v>421</v>
      </c>
      <c r="O19" s="184">
        <v>352</v>
      </c>
      <c r="P19" s="185">
        <v>412</v>
      </c>
      <c r="Q19" s="186">
        <v>300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10827</v>
      </c>
      <c r="G20" s="185">
        <v>11068</v>
      </c>
      <c r="H20" s="186">
        <v>11250</v>
      </c>
      <c r="I20" s="184">
        <v>11612</v>
      </c>
      <c r="J20" s="185">
        <v>11800</v>
      </c>
      <c r="K20" s="186">
        <v>12100</v>
      </c>
      <c r="L20" s="184">
        <v>579</v>
      </c>
      <c r="M20" s="185">
        <v>426</v>
      </c>
      <c r="N20" s="186">
        <v>450</v>
      </c>
      <c r="O20" s="184">
        <v>1364</v>
      </c>
      <c r="P20" s="185">
        <v>1158</v>
      </c>
      <c r="Q20" s="186">
        <v>1300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26596</v>
      </c>
      <c r="G21" s="185">
        <v>27000</v>
      </c>
      <c r="H21" s="186">
        <v>27500</v>
      </c>
      <c r="I21" s="184">
        <v>23696</v>
      </c>
      <c r="J21" s="185">
        <v>23900</v>
      </c>
      <c r="K21" s="186">
        <v>24400</v>
      </c>
      <c r="L21" s="184">
        <v>4000</v>
      </c>
      <c r="M21" s="185">
        <v>4500</v>
      </c>
      <c r="N21" s="186">
        <v>4500</v>
      </c>
      <c r="O21" s="184">
        <v>1100</v>
      </c>
      <c r="P21" s="185">
        <v>1400</v>
      </c>
      <c r="Q21" s="186">
        <v>1400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295.22</v>
      </c>
      <c r="G22" s="185">
        <v>295.22</v>
      </c>
      <c r="H22" s="186">
        <v>295.22</v>
      </c>
      <c r="I22" s="184">
        <v>195.36</v>
      </c>
      <c r="J22" s="185">
        <v>195.36</v>
      </c>
      <c r="K22" s="186">
        <v>195.36</v>
      </c>
      <c r="L22" s="184">
        <v>122.91</v>
      </c>
      <c r="M22" s="185">
        <v>122.91</v>
      </c>
      <c r="N22" s="186">
        <v>122.91</v>
      </c>
      <c r="O22" s="184">
        <v>23.05</v>
      </c>
      <c r="P22" s="185">
        <v>23.05</v>
      </c>
      <c r="Q22" s="186">
        <v>23.05</v>
      </c>
      <c r="R22" s="72" t="s">
        <v>24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1519.32</v>
      </c>
      <c r="G23" s="185">
        <v>1594</v>
      </c>
      <c r="H23" s="186">
        <v>1602</v>
      </c>
      <c r="I23" s="184">
        <v>1469.32</v>
      </c>
      <c r="J23" s="185">
        <v>1544</v>
      </c>
      <c r="K23" s="186">
        <v>1552</v>
      </c>
      <c r="L23" s="184">
        <v>190</v>
      </c>
      <c r="M23" s="185">
        <v>190</v>
      </c>
      <c r="N23" s="186">
        <v>190</v>
      </c>
      <c r="O23" s="184">
        <v>140</v>
      </c>
      <c r="P23" s="185">
        <v>140</v>
      </c>
      <c r="Q23" s="186">
        <v>140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1688</v>
      </c>
      <c r="G24" s="185">
        <v>1726</v>
      </c>
      <c r="H24" s="186">
        <v>1726</v>
      </c>
      <c r="I24" s="184">
        <v>516</v>
      </c>
      <c r="J24" s="185">
        <v>516</v>
      </c>
      <c r="K24" s="186">
        <v>516</v>
      </c>
      <c r="L24" s="184">
        <v>1304</v>
      </c>
      <c r="M24" s="185">
        <v>1340</v>
      </c>
      <c r="N24" s="186">
        <v>1340</v>
      </c>
      <c r="O24" s="184">
        <v>132</v>
      </c>
      <c r="P24" s="185">
        <v>130</v>
      </c>
      <c r="Q24" s="186">
        <v>130</v>
      </c>
      <c r="R24" s="72" t="s">
        <v>26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2</v>
      </c>
      <c r="AL24">
        <v>5</v>
      </c>
      <c r="AM24">
        <v>2</v>
      </c>
      <c r="AN24">
        <v>2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5360.027</v>
      </c>
      <c r="G25" s="185">
        <v>5404.297714285714</v>
      </c>
      <c r="H25" s="186">
        <v>5200</v>
      </c>
      <c r="I25" s="184">
        <v>5097.34</v>
      </c>
      <c r="J25" s="185">
        <v>4800</v>
      </c>
      <c r="K25" s="186">
        <v>4800</v>
      </c>
      <c r="L25" s="184">
        <v>521.767</v>
      </c>
      <c r="M25" s="185">
        <v>788.2405714285715</v>
      </c>
      <c r="N25" s="186">
        <v>600</v>
      </c>
      <c r="O25" s="184">
        <v>259.08</v>
      </c>
      <c r="P25" s="185">
        <v>183.94285714285712</v>
      </c>
      <c r="Q25" s="186">
        <v>200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1461.847702</v>
      </c>
      <c r="G26" s="185">
        <v>1560</v>
      </c>
      <c r="H26" s="186">
        <v>1610</v>
      </c>
      <c r="I26" s="184">
        <v>2201</v>
      </c>
      <c r="J26" s="185">
        <v>2280</v>
      </c>
      <c r="K26" s="186">
        <v>2300</v>
      </c>
      <c r="L26" s="184">
        <v>84.005745</v>
      </c>
      <c r="M26" s="185">
        <v>95</v>
      </c>
      <c r="N26" s="186">
        <v>110</v>
      </c>
      <c r="O26" s="184">
        <v>823.1580429999998</v>
      </c>
      <c r="P26" s="185">
        <v>815</v>
      </c>
      <c r="Q26" s="186">
        <v>800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80.97</v>
      </c>
      <c r="G27" s="185">
        <v>80.97</v>
      </c>
      <c r="H27" s="186">
        <v>80.97</v>
      </c>
      <c r="I27" s="184">
        <v>80.97</v>
      </c>
      <c r="J27" s="185">
        <v>80.97</v>
      </c>
      <c r="K27" s="186">
        <v>80.97</v>
      </c>
      <c r="L27" s="184">
        <v>0</v>
      </c>
      <c r="M27" s="185">
        <v>0</v>
      </c>
      <c r="N27" s="186">
        <v>0</v>
      </c>
      <c r="O27" s="184">
        <v>0</v>
      </c>
      <c r="P27" s="185">
        <v>0</v>
      </c>
      <c r="Q27" s="186">
        <v>0</v>
      </c>
      <c r="R27" s="72" t="s">
        <v>98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 t="s">
        <v>307</v>
      </c>
      <c r="AK27" t="s">
        <v>307</v>
      </c>
      <c r="AL27" t="s">
        <v>307</v>
      </c>
      <c r="AM27" t="s">
        <v>307</v>
      </c>
      <c r="AN27" t="s">
        <v>307</v>
      </c>
      <c r="AO27" t="s">
        <v>307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294</v>
      </c>
      <c r="G28" s="185">
        <v>302</v>
      </c>
      <c r="H28" s="186">
        <v>321</v>
      </c>
      <c r="I28" s="184">
        <v>311</v>
      </c>
      <c r="J28" s="185">
        <v>320</v>
      </c>
      <c r="K28" s="186">
        <v>326</v>
      </c>
      <c r="L28" s="184">
        <v>71</v>
      </c>
      <c r="M28" s="185">
        <v>80</v>
      </c>
      <c r="N28" s="186">
        <v>90</v>
      </c>
      <c r="O28" s="184">
        <v>88</v>
      </c>
      <c r="P28" s="185">
        <v>98</v>
      </c>
      <c r="Q28" s="186">
        <v>95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4364.56</v>
      </c>
      <c r="G29" s="185">
        <v>4364.56</v>
      </c>
      <c r="H29" s="186">
        <v>4364.56</v>
      </c>
      <c r="I29" s="184">
        <v>4724.56</v>
      </c>
      <c r="J29" s="185">
        <v>4724.56</v>
      </c>
      <c r="K29" s="186">
        <v>4724.56</v>
      </c>
      <c r="L29" s="184">
        <v>115</v>
      </c>
      <c r="M29" s="185">
        <v>115</v>
      </c>
      <c r="N29" s="186">
        <v>115</v>
      </c>
      <c r="O29" s="184">
        <v>475</v>
      </c>
      <c r="P29" s="185">
        <v>475</v>
      </c>
      <c r="Q29" s="186">
        <v>475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11023.514000000001</v>
      </c>
      <c r="G30" s="185">
        <v>11130</v>
      </c>
      <c r="H30" s="186">
        <v>11240</v>
      </c>
      <c r="I30" s="184">
        <v>12214.663</v>
      </c>
      <c r="J30" s="185">
        <v>12400</v>
      </c>
      <c r="K30" s="186">
        <v>12500</v>
      </c>
      <c r="L30" s="184">
        <v>75.937</v>
      </c>
      <c r="M30" s="185">
        <v>80</v>
      </c>
      <c r="N30" s="186">
        <v>90</v>
      </c>
      <c r="O30" s="184">
        <v>1267.086</v>
      </c>
      <c r="P30" s="185">
        <v>1350</v>
      </c>
      <c r="Q30" s="186">
        <v>1350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1589.42912</v>
      </c>
      <c r="G31" s="185">
        <v>1497.7731450343022</v>
      </c>
      <c r="H31" s="186">
        <v>1403.8915611847715</v>
      </c>
      <c r="I31" s="184">
        <v>1586.91612</v>
      </c>
      <c r="J31" s="185">
        <v>1477.7731450343022</v>
      </c>
      <c r="K31" s="186">
        <v>1376.1366720407204</v>
      </c>
      <c r="L31" s="184">
        <v>28.475</v>
      </c>
      <c r="M31" s="185">
        <v>30</v>
      </c>
      <c r="N31" s="186">
        <v>31.60667251975417</v>
      </c>
      <c r="O31" s="184">
        <v>25.962</v>
      </c>
      <c r="P31" s="185">
        <v>10</v>
      </c>
      <c r="Q31" s="186">
        <v>3.8517833757029507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6050</v>
      </c>
      <c r="G32" s="185">
        <v>6150</v>
      </c>
      <c r="H32" s="186">
        <v>6150</v>
      </c>
      <c r="I32" s="184">
        <v>5756</v>
      </c>
      <c r="J32" s="185">
        <v>5800</v>
      </c>
      <c r="K32" s="186">
        <v>5800</v>
      </c>
      <c r="L32" s="184">
        <v>667</v>
      </c>
      <c r="M32" s="185">
        <v>650</v>
      </c>
      <c r="N32" s="186">
        <v>650</v>
      </c>
      <c r="O32" s="184">
        <v>373</v>
      </c>
      <c r="P32" s="185">
        <v>300</v>
      </c>
      <c r="Q32" s="186">
        <v>300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262</v>
      </c>
      <c r="G33" s="185">
        <v>239</v>
      </c>
      <c r="H33" s="186">
        <v>254</v>
      </c>
      <c r="I33" s="184">
        <v>190</v>
      </c>
      <c r="J33" s="185">
        <v>175</v>
      </c>
      <c r="K33" s="186">
        <v>185</v>
      </c>
      <c r="L33" s="184">
        <v>73</v>
      </c>
      <c r="M33" s="185">
        <v>65</v>
      </c>
      <c r="N33" s="186">
        <v>70</v>
      </c>
      <c r="O33" s="184">
        <v>1</v>
      </c>
      <c r="P33" s="185">
        <v>1</v>
      </c>
      <c r="Q33" s="186">
        <v>1</v>
      </c>
      <c r="R33" s="72" t="s">
        <v>327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1734.71</v>
      </c>
      <c r="G34" s="185">
        <v>1630</v>
      </c>
      <c r="H34" s="186">
        <v>1590</v>
      </c>
      <c r="I34" s="184">
        <v>2784.71</v>
      </c>
      <c r="J34" s="185">
        <v>2620</v>
      </c>
      <c r="K34" s="186">
        <v>2560</v>
      </c>
      <c r="L34" s="184">
        <v>150</v>
      </c>
      <c r="M34" s="185">
        <v>140</v>
      </c>
      <c r="N34" s="186">
        <v>135</v>
      </c>
      <c r="O34" s="184">
        <v>1200</v>
      </c>
      <c r="P34" s="185">
        <v>1130</v>
      </c>
      <c r="Q34" s="186">
        <v>1105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864.0200000000001</v>
      </c>
      <c r="G35" s="185">
        <v>970</v>
      </c>
      <c r="H35" s="186">
        <v>870</v>
      </c>
      <c r="I35" s="184">
        <v>1428.92</v>
      </c>
      <c r="J35" s="185">
        <v>1800</v>
      </c>
      <c r="K35" s="186">
        <v>1450</v>
      </c>
      <c r="L35" s="184">
        <v>10.2</v>
      </c>
      <c r="M35" s="185">
        <v>20</v>
      </c>
      <c r="N35" s="186">
        <v>20</v>
      </c>
      <c r="O35" s="184">
        <v>575.1</v>
      </c>
      <c r="P35" s="185">
        <v>850</v>
      </c>
      <c r="Q35" s="186">
        <v>600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2047.14483732</v>
      </c>
      <c r="G36" s="185">
        <v>2105</v>
      </c>
      <c r="H36" s="186">
        <v>2235</v>
      </c>
      <c r="I36" s="184">
        <v>2059.495</v>
      </c>
      <c r="J36" s="185">
        <v>2300</v>
      </c>
      <c r="K36" s="186">
        <v>2300</v>
      </c>
      <c r="L36" s="184">
        <v>492.26082739000003</v>
      </c>
      <c r="M36" s="185">
        <v>605</v>
      </c>
      <c r="N36" s="186">
        <v>635</v>
      </c>
      <c r="O36" s="184">
        <v>504.61099006999996</v>
      </c>
      <c r="P36" s="185">
        <v>800</v>
      </c>
      <c r="Q36" s="186">
        <v>700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74</v>
      </c>
      <c r="D37" s="174"/>
      <c r="E37" s="175"/>
      <c r="F37" s="184">
        <v>32896</v>
      </c>
      <c r="G37" s="185">
        <v>36780</v>
      </c>
      <c r="H37" s="186">
        <v>36280</v>
      </c>
      <c r="I37" s="184">
        <v>32100</v>
      </c>
      <c r="J37" s="185">
        <v>35800</v>
      </c>
      <c r="K37" s="186">
        <v>35300</v>
      </c>
      <c r="L37" s="184">
        <v>1124</v>
      </c>
      <c r="M37" s="185">
        <v>1170</v>
      </c>
      <c r="N37" s="186">
        <v>1170</v>
      </c>
      <c r="O37" s="184">
        <v>328</v>
      </c>
      <c r="P37" s="185">
        <v>190</v>
      </c>
      <c r="Q37" s="186">
        <v>190</v>
      </c>
      <c r="R37" s="72" t="s">
        <v>35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75</v>
      </c>
      <c r="D38" s="174"/>
      <c r="E38" s="175"/>
      <c r="F38" s="184">
        <v>1804.5120000000002</v>
      </c>
      <c r="G38" s="185">
        <v>1910</v>
      </c>
      <c r="H38" s="186">
        <v>2070</v>
      </c>
      <c r="I38" s="184">
        <v>2261.512</v>
      </c>
      <c r="J38" s="185">
        <v>2300</v>
      </c>
      <c r="K38" s="186">
        <v>2400</v>
      </c>
      <c r="L38" s="184">
        <v>55</v>
      </c>
      <c r="M38" s="185">
        <v>60</v>
      </c>
      <c r="N38" s="186">
        <v>70</v>
      </c>
      <c r="O38" s="184">
        <v>512</v>
      </c>
      <c r="P38" s="185">
        <v>450</v>
      </c>
      <c r="Q38" s="186">
        <v>400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/>
      <c r="C39" s="49" t="s">
        <v>76</v>
      </c>
      <c r="D39" s="174"/>
      <c r="E39" s="175"/>
      <c r="F39" s="184">
        <v>41</v>
      </c>
      <c r="G39" s="185">
        <v>40</v>
      </c>
      <c r="H39" s="186">
        <v>38</v>
      </c>
      <c r="I39" s="184">
        <v>41</v>
      </c>
      <c r="J39" s="185">
        <v>40</v>
      </c>
      <c r="K39" s="186">
        <v>38</v>
      </c>
      <c r="L39" s="184">
        <v>0</v>
      </c>
      <c r="M39" s="185">
        <v>0</v>
      </c>
      <c r="N39" s="186">
        <v>0</v>
      </c>
      <c r="O39" s="184">
        <v>0</v>
      </c>
      <c r="P39" s="185">
        <v>0</v>
      </c>
      <c r="Q39" s="186">
        <v>0</v>
      </c>
      <c r="R39" s="72" t="s">
        <v>87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 t="s">
        <v>307</v>
      </c>
      <c r="AK39" t="s">
        <v>307</v>
      </c>
      <c r="AL39" t="s">
        <v>307</v>
      </c>
      <c r="AM39" t="s">
        <v>307</v>
      </c>
      <c r="AN39" t="s">
        <v>307</v>
      </c>
      <c r="AO39" t="s">
        <v>307</v>
      </c>
      <c r="AP39">
        <v>2</v>
      </c>
    </row>
    <row r="40" spans="1:42" ht="12.75">
      <c r="A40">
        <f t="shared" si="0"/>
      </c>
      <c r="B40" s="19"/>
      <c r="C40" s="49" t="s">
        <v>77</v>
      </c>
      <c r="D40" s="174"/>
      <c r="E40" s="175"/>
      <c r="F40" s="184">
        <v>5805.6</v>
      </c>
      <c r="G40" s="185">
        <v>5845</v>
      </c>
      <c r="H40" s="186">
        <v>5845</v>
      </c>
      <c r="I40" s="184">
        <v>5259</v>
      </c>
      <c r="J40" s="185">
        <v>5400</v>
      </c>
      <c r="K40" s="186">
        <v>5400</v>
      </c>
      <c r="L40" s="184">
        <v>553</v>
      </c>
      <c r="M40" s="185">
        <v>450</v>
      </c>
      <c r="N40" s="186">
        <v>450</v>
      </c>
      <c r="O40" s="184">
        <v>6.4</v>
      </c>
      <c r="P40" s="185">
        <v>5</v>
      </c>
      <c r="Q40" s="186">
        <v>5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/>
      <c r="C41" s="49" t="s">
        <v>78</v>
      </c>
      <c r="D41" s="174"/>
      <c r="E41" s="175"/>
      <c r="F41" s="184">
        <v>6559.411419585401</v>
      </c>
      <c r="G41" s="185">
        <v>6850</v>
      </c>
      <c r="H41" s="186">
        <v>6950</v>
      </c>
      <c r="I41" s="184">
        <v>6547.0282518654</v>
      </c>
      <c r="J41" s="185">
        <v>6800</v>
      </c>
      <c r="K41" s="186">
        <v>6900</v>
      </c>
      <c r="L41" s="184">
        <v>267.96</v>
      </c>
      <c r="M41" s="185">
        <v>270</v>
      </c>
      <c r="N41" s="186">
        <v>270</v>
      </c>
      <c r="O41" s="184">
        <v>255.57683227999996</v>
      </c>
      <c r="P41" s="185">
        <v>220</v>
      </c>
      <c r="Q41" s="186">
        <v>220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6</v>
      </c>
      <c r="D42" s="178"/>
      <c r="E42" s="179"/>
      <c r="F42" s="156">
        <v>172469.7464789054</v>
      </c>
      <c r="G42" s="157">
        <v>179506.01085932</v>
      </c>
      <c r="H42" s="158">
        <v>180001.83156118478</v>
      </c>
      <c r="I42" s="156">
        <v>168890.0743718654</v>
      </c>
      <c r="J42" s="157">
        <v>175676.85314503429</v>
      </c>
      <c r="K42" s="158">
        <v>176415.21667204073</v>
      </c>
      <c r="L42" s="156">
        <v>17845.22877239</v>
      </c>
      <c r="M42" s="157">
        <v>18673.15057142857</v>
      </c>
      <c r="N42" s="158">
        <v>18325.516672519756</v>
      </c>
      <c r="O42" s="156">
        <v>14265.556665349997</v>
      </c>
      <c r="P42" s="157">
        <v>14843.992857142857</v>
      </c>
      <c r="Q42" s="158">
        <v>14738.901783375703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/>
      <c r="C43" s="49" t="s">
        <v>79</v>
      </c>
      <c r="D43" s="174"/>
      <c r="E43" s="175"/>
      <c r="F43" s="184">
        <v>4282.6</v>
      </c>
      <c r="G43" s="185">
        <v>4282.6</v>
      </c>
      <c r="H43" s="186">
        <v>4282.6</v>
      </c>
      <c r="I43" s="184">
        <v>4282.6</v>
      </c>
      <c r="J43" s="185">
        <v>4282.6</v>
      </c>
      <c r="K43" s="186">
        <v>4282.6</v>
      </c>
      <c r="L43" s="184">
        <v>0</v>
      </c>
      <c r="M43" s="185">
        <v>0</v>
      </c>
      <c r="N43" s="186">
        <v>0</v>
      </c>
      <c r="O43" s="184">
        <v>0</v>
      </c>
      <c r="P43" s="185">
        <v>0</v>
      </c>
      <c r="Q43" s="186">
        <v>0</v>
      </c>
      <c r="R43" s="72" t="s">
        <v>40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 t="s">
        <v>307</v>
      </c>
      <c r="AK43" t="s">
        <v>307</v>
      </c>
      <c r="AL43" t="s">
        <v>307</v>
      </c>
      <c r="AM43" t="s">
        <v>307</v>
      </c>
      <c r="AN43" t="s">
        <v>307</v>
      </c>
      <c r="AO43" t="s">
        <v>307</v>
      </c>
      <c r="AP43">
        <v>3</v>
      </c>
    </row>
    <row r="44" spans="1:42" ht="12.75">
      <c r="A44">
        <f t="shared" si="0"/>
      </c>
      <c r="B44" s="16"/>
      <c r="C44" s="49" t="s">
        <v>80</v>
      </c>
      <c r="D44" s="174"/>
      <c r="E44" s="175"/>
      <c r="F44" s="184">
        <v>83.84</v>
      </c>
      <c r="G44" s="185">
        <v>83.84</v>
      </c>
      <c r="H44" s="186">
        <v>83.84</v>
      </c>
      <c r="I44" s="184">
        <v>83.84</v>
      </c>
      <c r="J44" s="185">
        <v>83.84</v>
      </c>
      <c r="K44" s="186">
        <v>83.84</v>
      </c>
      <c r="L44" s="184">
        <v>0</v>
      </c>
      <c r="M44" s="185">
        <v>0</v>
      </c>
      <c r="N44" s="186">
        <v>0</v>
      </c>
      <c r="O44" s="184">
        <v>0</v>
      </c>
      <c r="P44" s="185">
        <v>0</v>
      </c>
      <c r="Q44" s="186">
        <v>0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 t="s">
        <v>307</v>
      </c>
      <c r="AK44" t="s">
        <v>307</v>
      </c>
      <c r="AL44" t="s">
        <v>307</v>
      </c>
      <c r="AM44" t="s">
        <v>307</v>
      </c>
      <c r="AN44" t="s">
        <v>307</v>
      </c>
      <c r="AO44" t="s">
        <v>307</v>
      </c>
      <c r="AP44">
        <v>3</v>
      </c>
    </row>
    <row r="45" spans="1:42" ht="12.75">
      <c r="A45">
        <f t="shared" si="0"/>
      </c>
      <c r="B45" s="16"/>
      <c r="C45" s="49" t="s">
        <v>82</v>
      </c>
      <c r="D45" s="174"/>
      <c r="E45" s="175"/>
      <c r="F45" s="184">
        <v>83539.3</v>
      </c>
      <c r="G45" s="185">
        <v>84427.7825</v>
      </c>
      <c r="H45" s="186">
        <v>84700</v>
      </c>
      <c r="I45" s="184">
        <v>95539.3</v>
      </c>
      <c r="J45" s="185">
        <v>97927.7825</v>
      </c>
      <c r="K45" s="186">
        <v>98200</v>
      </c>
      <c r="L45" s="184">
        <v>0</v>
      </c>
      <c r="M45" s="185">
        <v>0</v>
      </c>
      <c r="N45" s="186">
        <v>0</v>
      </c>
      <c r="O45" s="184">
        <v>12000</v>
      </c>
      <c r="P45" s="185">
        <v>13500</v>
      </c>
      <c r="Q45" s="186">
        <v>13500</v>
      </c>
      <c r="R45" s="72" t="s">
        <v>42</v>
      </c>
      <c r="S45" s="174"/>
      <c r="T45" s="175"/>
      <c r="AA45">
        <v>3</v>
      </c>
      <c r="AD45">
        <v>3</v>
      </c>
      <c r="AE45">
        <v>2</v>
      </c>
      <c r="AF45">
        <v>2</v>
      </c>
      <c r="AG45">
        <v>9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1:42" ht="13.5" thickBot="1">
      <c r="A46">
        <f t="shared" si="0"/>
      </c>
      <c r="B46" s="16"/>
      <c r="C46" s="49" t="s">
        <v>83</v>
      </c>
      <c r="D46" s="174"/>
      <c r="E46" s="175"/>
      <c r="F46" s="184">
        <v>2806.4</v>
      </c>
      <c r="G46" s="185">
        <v>2737.3</v>
      </c>
      <c r="H46" s="186">
        <v>2906.3</v>
      </c>
      <c r="I46" s="184">
        <v>5416.3</v>
      </c>
      <c r="J46" s="185">
        <v>5580</v>
      </c>
      <c r="K46" s="186">
        <v>5749</v>
      </c>
      <c r="L46" s="184">
        <v>2.2</v>
      </c>
      <c r="M46" s="185">
        <v>0</v>
      </c>
      <c r="N46" s="186">
        <v>0</v>
      </c>
      <c r="O46" s="184">
        <v>2612.1</v>
      </c>
      <c r="P46" s="185">
        <v>2842.7</v>
      </c>
      <c r="Q46" s="186">
        <v>2842.7</v>
      </c>
      <c r="R46" s="72" t="s">
        <v>5</v>
      </c>
      <c r="S46" s="174"/>
      <c r="T46" s="175"/>
      <c r="AA46">
        <v>3</v>
      </c>
      <c r="AD46">
        <v>2</v>
      </c>
      <c r="AE46">
        <v>2</v>
      </c>
      <c r="AF46">
        <v>3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5</v>
      </c>
      <c r="AM46">
        <v>2</v>
      </c>
      <c r="AN46">
        <v>2</v>
      </c>
      <c r="AO46">
        <v>5</v>
      </c>
      <c r="AP46">
        <v>3</v>
      </c>
    </row>
    <row r="47" spans="1:42" ht="14.25" thickBot="1" thickTop="1">
      <c r="A47">
        <f t="shared" si="0"/>
      </c>
      <c r="C47" s="14" t="s">
        <v>330</v>
      </c>
      <c r="D47" s="178"/>
      <c r="E47" s="179"/>
      <c r="F47" s="156">
        <v>90712.14</v>
      </c>
      <c r="G47" s="157">
        <v>91531.5225</v>
      </c>
      <c r="H47" s="158">
        <v>91972.74</v>
      </c>
      <c r="I47" s="156">
        <v>105322.04000000001</v>
      </c>
      <c r="J47" s="157">
        <v>107874.2225</v>
      </c>
      <c r="K47" s="158">
        <v>108315.44</v>
      </c>
      <c r="L47" s="156">
        <v>2.2</v>
      </c>
      <c r="M47" s="157">
        <v>0</v>
      </c>
      <c r="N47" s="158">
        <v>0</v>
      </c>
      <c r="O47" s="156">
        <v>14612.1</v>
      </c>
      <c r="P47" s="157">
        <v>16342.7</v>
      </c>
      <c r="Q47" s="158">
        <v>16342.7</v>
      </c>
      <c r="R47" s="14" t="s">
        <v>331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0"/>
      </c>
      <c r="B48" s="16"/>
      <c r="C48" s="171" t="s">
        <v>84</v>
      </c>
      <c r="D48" s="172"/>
      <c r="E48" s="173"/>
      <c r="F48" s="181">
        <v>107549</v>
      </c>
      <c r="G48" s="182">
        <v>107549</v>
      </c>
      <c r="H48" s="183">
        <v>107549</v>
      </c>
      <c r="I48" s="181">
        <v>111438</v>
      </c>
      <c r="J48" s="182">
        <v>111438</v>
      </c>
      <c r="K48" s="183">
        <v>111438</v>
      </c>
      <c r="L48" s="181">
        <v>2734</v>
      </c>
      <c r="M48" s="182">
        <v>2734</v>
      </c>
      <c r="N48" s="183">
        <v>2734</v>
      </c>
      <c r="O48" s="181">
        <v>6623</v>
      </c>
      <c r="P48" s="182">
        <v>6623</v>
      </c>
      <c r="Q48" s="183">
        <v>6623</v>
      </c>
      <c r="R48" s="84" t="s">
        <v>1</v>
      </c>
      <c r="S48" s="172"/>
      <c r="T48" s="173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1:42" ht="13.5" thickBot="1">
      <c r="A49">
        <f t="shared" si="0"/>
      </c>
      <c r="B49" s="16"/>
      <c r="C49" s="104" t="s">
        <v>85</v>
      </c>
      <c r="D49" s="176"/>
      <c r="E49" s="177"/>
      <c r="F49" s="187">
        <v>116705</v>
      </c>
      <c r="G49" s="188">
        <v>118272</v>
      </c>
      <c r="H49" s="189">
        <v>119382</v>
      </c>
      <c r="I49" s="187">
        <v>122330</v>
      </c>
      <c r="J49" s="188">
        <v>123897</v>
      </c>
      <c r="K49" s="189">
        <v>125007</v>
      </c>
      <c r="L49" s="187">
        <v>775</v>
      </c>
      <c r="M49" s="188">
        <v>775</v>
      </c>
      <c r="N49" s="189">
        <v>775</v>
      </c>
      <c r="O49" s="187">
        <v>6400</v>
      </c>
      <c r="P49" s="188">
        <v>6400</v>
      </c>
      <c r="Q49" s="189">
        <v>6400</v>
      </c>
      <c r="R49" s="105" t="s">
        <v>43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4.25" thickBot="1" thickTop="1">
      <c r="A50">
        <f t="shared" si="0"/>
      </c>
      <c r="C50" s="14" t="s">
        <v>7</v>
      </c>
      <c r="D50" s="12"/>
      <c r="E50" s="13"/>
      <c r="F50" s="156">
        <v>224254</v>
      </c>
      <c r="G50" s="157">
        <v>225821</v>
      </c>
      <c r="H50" s="158">
        <v>226931</v>
      </c>
      <c r="I50" s="156">
        <v>233768</v>
      </c>
      <c r="J50" s="157">
        <v>235335</v>
      </c>
      <c r="K50" s="158">
        <v>236445</v>
      </c>
      <c r="L50" s="156">
        <v>3509</v>
      </c>
      <c r="M50" s="157">
        <v>3509</v>
      </c>
      <c r="N50" s="158">
        <v>3509</v>
      </c>
      <c r="O50" s="156">
        <v>13023</v>
      </c>
      <c r="P50" s="157">
        <v>13023</v>
      </c>
      <c r="Q50" s="158">
        <v>13023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47" t="s">
        <v>184</v>
      </c>
      <c r="G51" s="46"/>
      <c r="H51" s="46"/>
      <c r="I51" s="46"/>
      <c r="J51" s="46"/>
      <c r="K51" s="46"/>
      <c r="L51" s="47" t="s">
        <v>197</v>
      </c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C:\MyFiles\Timber\Timber Committee\TCQ2012\[tb-65-6.xls]List of tables</v>
      </c>
      <c r="T52" s="43" t="str">
        <f ca="1">CONCATENATE("printed on ",DAY(NOW()),"/",MONTH(NOW()))</f>
        <v>printed on 8/12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9" max="9" width="10.28125" style="0" customWidth="1"/>
    <col min="10" max="10" width="9.8515625" style="0" customWidth="1"/>
    <col min="11" max="11" width="9.7109375" style="0" customWidth="1"/>
    <col min="27" max="42" width="0" style="0" hidden="1" customWidth="1"/>
  </cols>
  <sheetData>
    <row r="1" ht="12.75">
      <c r="A1" s="16"/>
    </row>
    <row r="2" spans="3:20" ht="12.75">
      <c r="C2" s="265" t="s">
        <v>48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234</v>
      </c>
      <c r="G3" s="265"/>
      <c r="H3" s="265"/>
      <c r="I3" s="265"/>
      <c r="J3" s="265"/>
      <c r="K3" s="265"/>
      <c r="L3" s="265" t="s">
        <v>47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76.25</v>
      </c>
      <c r="G9" s="182">
        <v>76.25</v>
      </c>
      <c r="H9" s="183">
        <v>76.25</v>
      </c>
      <c r="I9" s="181">
        <v>4</v>
      </c>
      <c r="J9" s="182">
        <v>4</v>
      </c>
      <c r="K9" s="183">
        <v>4</v>
      </c>
      <c r="L9" s="181">
        <v>72.8</v>
      </c>
      <c r="M9" s="182">
        <v>72.8</v>
      </c>
      <c r="N9" s="183">
        <v>72.8</v>
      </c>
      <c r="O9" s="181">
        <v>0.55</v>
      </c>
      <c r="P9" s="182">
        <v>0.55</v>
      </c>
      <c r="Q9" s="183">
        <v>0.55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5543.89</v>
      </c>
      <c r="G10" s="185">
        <v>5860</v>
      </c>
      <c r="H10" s="186">
        <v>5700</v>
      </c>
      <c r="I10" s="184">
        <v>8740</v>
      </c>
      <c r="J10" s="185">
        <v>9200</v>
      </c>
      <c r="K10" s="186">
        <v>9000</v>
      </c>
      <c r="L10" s="184">
        <v>1736.01</v>
      </c>
      <c r="M10" s="185">
        <v>1710</v>
      </c>
      <c r="N10" s="186">
        <v>1710</v>
      </c>
      <c r="O10" s="184">
        <v>4932.12</v>
      </c>
      <c r="P10" s="185">
        <v>5050</v>
      </c>
      <c r="Q10" s="186">
        <v>5010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1915.3899999999999</v>
      </c>
      <c r="G11" s="185">
        <v>1915.3899999999999</v>
      </c>
      <c r="H11" s="186">
        <v>1915.3899999999999</v>
      </c>
      <c r="I11" s="184">
        <v>1173.8</v>
      </c>
      <c r="J11" s="185">
        <v>1173.8</v>
      </c>
      <c r="K11" s="186">
        <v>1173.8</v>
      </c>
      <c r="L11" s="184">
        <v>1789.28</v>
      </c>
      <c r="M11" s="185">
        <v>1789.28</v>
      </c>
      <c r="N11" s="186">
        <v>1789.28</v>
      </c>
      <c r="O11" s="184">
        <v>1047.69</v>
      </c>
      <c r="P11" s="185">
        <v>1047.69</v>
      </c>
      <c r="Q11" s="186">
        <v>1047.69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4"/>
      <c r="E12" s="175"/>
      <c r="F12" s="184">
        <v>22</v>
      </c>
      <c r="G12" s="185">
        <v>25</v>
      </c>
      <c r="H12" s="186">
        <v>28</v>
      </c>
      <c r="I12" s="184">
        <v>537</v>
      </c>
      <c r="J12" s="185">
        <v>541</v>
      </c>
      <c r="K12" s="186">
        <v>543</v>
      </c>
      <c r="L12" s="184">
        <v>3</v>
      </c>
      <c r="M12" s="185">
        <v>4</v>
      </c>
      <c r="N12" s="186">
        <v>5</v>
      </c>
      <c r="O12" s="184">
        <v>518</v>
      </c>
      <c r="P12" s="185">
        <v>520</v>
      </c>
      <c r="Q12" s="186">
        <v>520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4"/>
      <c r="E13" s="175"/>
      <c r="F13" s="184">
        <v>346.33</v>
      </c>
      <c r="G13" s="185">
        <v>346.53</v>
      </c>
      <c r="H13" s="186">
        <v>346.53</v>
      </c>
      <c r="I13" s="184">
        <v>661</v>
      </c>
      <c r="J13" s="185">
        <v>661</v>
      </c>
      <c r="K13" s="186">
        <v>661</v>
      </c>
      <c r="L13" s="184">
        <v>9.33</v>
      </c>
      <c r="M13" s="185">
        <v>9.33</v>
      </c>
      <c r="N13" s="186">
        <v>9.33</v>
      </c>
      <c r="O13" s="184">
        <v>324</v>
      </c>
      <c r="P13" s="185">
        <v>323.8</v>
      </c>
      <c r="Q13" s="186">
        <v>323.8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158</v>
      </c>
      <c r="G14" s="185">
        <v>170</v>
      </c>
      <c r="H14" s="186">
        <v>160</v>
      </c>
      <c r="I14" s="184">
        <v>200</v>
      </c>
      <c r="J14" s="185">
        <v>215</v>
      </c>
      <c r="K14" s="186">
        <v>195</v>
      </c>
      <c r="L14" s="184">
        <v>125</v>
      </c>
      <c r="M14" s="185">
        <v>125</v>
      </c>
      <c r="N14" s="186">
        <v>125</v>
      </c>
      <c r="O14" s="184">
        <v>167</v>
      </c>
      <c r="P14" s="185">
        <v>170</v>
      </c>
      <c r="Q14" s="186">
        <v>160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26.3</v>
      </c>
      <c r="G15" s="185">
        <v>22</v>
      </c>
      <c r="H15" s="186">
        <v>22</v>
      </c>
      <c r="I15" s="184">
        <v>2.06</v>
      </c>
      <c r="J15" s="185">
        <v>2</v>
      </c>
      <c r="K15" s="186">
        <v>2</v>
      </c>
      <c r="L15" s="184">
        <v>24.25</v>
      </c>
      <c r="M15" s="185">
        <v>20</v>
      </c>
      <c r="N15" s="186">
        <v>20</v>
      </c>
      <c r="O15" s="184">
        <v>0.01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934</v>
      </c>
      <c r="G16" s="185">
        <v>929</v>
      </c>
      <c r="H16" s="186">
        <v>937</v>
      </c>
      <c r="I16" s="184">
        <v>3760</v>
      </c>
      <c r="J16" s="185">
        <v>3830</v>
      </c>
      <c r="K16" s="186">
        <v>3946</v>
      </c>
      <c r="L16" s="184">
        <v>399</v>
      </c>
      <c r="M16" s="185">
        <v>409</v>
      </c>
      <c r="N16" s="186">
        <v>421</v>
      </c>
      <c r="O16" s="184">
        <v>3225</v>
      </c>
      <c r="P16" s="185">
        <v>3310</v>
      </c>
      <c r="Q16" s="186">
        <v>3430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1902</v>
      </c>
      <c r="G17" s="185">
        <v>1790</v>
      </c>
      <c r="H17" s="186">
        <v>1790</v>
      </c>
      <c r="I17" s="184">
        <v>294</v>
      </c>
      <c r="J17" s="185">
        <v>290</v>
      </c>
      <c r="K17" s="186">
        <v>290</v>
      </c>
      <c r="L17" s="184">
        <v>1784</v>
      </c>
      <c r="M17" s="185">
        <v>1700</v>
      </c>
      <c r="N17" s="186">
        <v>1700</v>
      </c>
      <c r="O17" s="184">
        <v>176</v>
      </c>
      <c r="P17" s="185">
        <v>200</v>
      </c>
      <c r="Q17" s="186">
        <v>200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57</v>
      </c>
      <c r="D18" s="174"/>
      <c r="E18" s="175"/>
      <c r="F18" s="184">
        <v>1659.4002999999998</v>
      </c>
      <c r="G18" s="185">
        <v>1780</v>
      </c>
      <c r="H18" s="186">
        <v>1780</v>
      </c>
      <c r="I18" s="184">
        <v>1569.5103</v>
      </c>
      <c r="J18" s="185">
        <v>1600</v>
      </c>
      <c r="K18" s="186">
        <v>1600</v>
      </c>
      <c r="L18" s="184">
        <v>804.25</v>
      </c>
      <c r="M18" s="185">
        <v>920</v>
      </c>
      <c r="N18" s="186">
        <v>920</v>
      </c>
      <c r="O18" s="184">
        <v>714.36</v>
      </c>
      <c r="P18" s="185">
        <v>740</v>
      </c>
      <c r="Q18" s="186">
        <v>740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3616.29924</v>
      </c>
      <c r="G19" s="185">
        <v>3600</v>
      </c>
      <c r="H19" s="186">
        <v>3680</v>
      </c>
      <c r="I19" s="184">
        <v>10400</v>
      </c>
      <c r="J19" s="185">
        <v>10600</v>
      </c>
      <c r="K19" s="186">
        <v>10700</v>
      </c>
      <c r="L19" s="184">
        <v>356.29924</v>
      </c>
      <c r="M19" s="185">
        <v>350</v>
      </c>
      <c r="N19" s="186">
        <v>380</v>
      </c>
      <c r="O19" s="184">
        <v>7140</v>
      </c>
      <c r="P19" s="185">
        <v>7350</v>
      </c>
      <c r="Q19" s="186">
        <v>7400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8062</v>
      </c>
      <c r="G20" s="185">
        <v>8254</v>
      </c>
      <c r="H20" s="186">
        <v>8100</v>
      </c>
      <c r="I20" s="184">
        <v>6544</v>
      </c>
      <c r="J20" s="185">
        <v>6650</v>
      </c>
      <c r="K20" s="186">
        <v>6700</v>
      </c>
      <c r="L20" s="184">
        <v>2283</v>
      </c>
      <c r="M20" s="185">
        <v>2408</v>
      </c>
      <c r="N20" s="186">
        <v>2300</v>
      </c>
      <c r="O20" s="184">
        <v>765</v>
      </c>
      <c r="P20" s="185">
        <v>804</v>
      </c>
      <c r="Q20" s="186">
        <v>900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4"/>
      <c r="E21" s="175"/>
      <c r="F21" s="184">
        <v>18133.37</v>
      </c>
      <c r="G21" s="185">
        <v>18200</v>
      </c>
      <c r="H21" s="186">
        <v>18200</v>
      </c>
      <c r="I21" s="184">
        <v>20428.37</v>
      </c>
      <c r="J21" s="185">
        <v>21000</v>
      </c>
      <c r="K21" s="186">
        <v>21000</v>
      </c>
      <c r="L21" s="184">
        <v>4098</v>
      </c>
      <c r="M21" s="185">
        <v>4200</v>
      </c>
      <c r="N21" s="186">
        <v>4200</v>
      </c>
      <c r="O21" s="184">
        <v>6393</v>
      </c>
      <c r="P21" s="185">
        <v>7000</v>
      </c>
      <c r="Q21" s="186">
        <v>7000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365.68</v>
      </c>
      <c r="G22" s="185">
        <v>365.68</v>
      </c>
      <c r="H22" s="186">
        <v>365.68</v>
      </c>
      <c r="I22" s="184">
        <v>33.07</v>
      </c>
      <c r="J22" s="185">
        <v>33.07</v>
      </c>
      <c r="K22" s="186">
        <v>33.07</v>
      </c>
      <c r="L22" s="184">
        <v>347.5</v>
      </c>
      <c r="M22" s="185">
        <v>347.5</v>
      </c>
      <c r="N22" s="186">
        <v>347.5</v>
      </c>
      <c r="O22" s="184">
        <v>14.89</v>
      </c>
      <c r="P22" s="185">
        <v>14.89</v>
      </c>
      <c r="Q22" s="186">
        <v>14.89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331.25</v>
      </c>
      <c r="G23" s="185">
        <v>333</v>
      </c>
      <c r="H23" s="186">
        <v>337</v>
      </c>
      <c r="I23" s="184">
        <v>823.72</v>
      </c>
      <c r="J23" s="185">
        <v>818</v>
      </c>
      <c r="K23" s="186">
        <v>822</v>
      </c>
      <c r="L23" s="184">
        <v>108.38</v>
      </c>
      <c r="M23" s="185">
        <v>115</v>
      </c>
      <c r="N23" s="186">
        <v>120</v>
      </c>
      <c r="O23" s="184">
        <v>600.85</v>
      </c>
      <c r="P23" s="185">
        <v>600</v>
      </c>
      <c r="Q23" s="186">
        <v>605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4"/>
      <c r="E24" s="175"/>
      <c r="F24" s="184">
        <v>4676.74</v>
      </c>
      <c r="G24" s="185">
        <v>4570</v>
      </c>
      <c r="H24" s="186">
        <v>4750</v>
      </c>
      <c r="I24" s="184">
        <v>860</v>
      </c>
      <c r="J24" s="185">
        <v>910</v>
      </c>
      <c r="K24" s="186">
        <v>940</v>
      </c>
      <c r="L24" s="184">
        <v>3936.34</v>
      </c>
      <c r="M24" s="185">
        <v>3800</v>
      </c>
      <c r="N24" s="186">
        <v>3950</v>
      </c>
      <c r="O24" s="184">
        <v>119.6</v>
      </c>
      <c r="P24" s="185">
        <v>140</v>
      </c>
      <c r="Q24" s="186">
        <v>140</v>
      </c>
      <c r="R24" s="72" t="s">
        <v>26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962.4199999999998</v>
      </c>
      <c r="G25" s="185">
        <v>876.0000000000002</v>
      </c>
      <c r="H25" s="186">
        <v>850</v>
      </c>
      <c r="I25" s="184">
        <v>2788.12</v>
      </c>
      <c r="J25" s="185">
        <v>2700</v>
      </c>
      <c r="K25" s="186">
        <v>2700</v>
      </c>
      <c r="L25" s="184">
        <v>259.3</v>
      </c>
      <c r="M25" s="185">
        <v>425.14285714285717</v>
      </c>
      <c r="N25" s="186">
        <v>400</v>
      </c>
      <c r="O25" s="184">
        <v>2085</v>
      </c>
      <c r="P25" s="185">
        <v>2249.142857142857</v>
      </c>
      <c r="Q25" s="186">
        <v>2250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466.57</v>
      </c>
      <c r="G26" s="185">
        <v>614.8493745979207</v>
      </c>
      <c r="H26" s="186">
        <v>620</v>
      </c>
      <c r="I26" s="184">
        <v>633</v>
      </c>
      <c r="J26" s="185">
        <v>680</v>
      </c>
      <c r="K26" s="186">
        <v>700</v>
      </c>
      <c r="L26" s="184">
        <v>281.68</v>
      </c>
      <c r="M26" s="185">
        <v>394.984548949065</v>
      </c>
      <c r="N26" s="186">
        <v>410</v>
      </c>
      <c r="O26" s="184">
        <v>448.11</v>
      </c>
      <c r="P26" s="185">
        <v>460.1351743511443</v>
      </c>
      <c r="Q26" s="186">
        <v>490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99</v>
      </c>
      <c r="D27" s="174"/>
      <c r="E27" s="175"/>
      <c r="F27" s="184">
        <v>821.39</v>
      </c>
      <c r="G27" s="185">
        <v>821.39</v>
      </c>
      <c r="H27" s="186">
        <v>821.39</v>
      </c>
      <c r="I27" s="184">
        <v>39.23</v>
      </c>
      <c r="J27" s="185">
        <v>39.23</v>
      </c>
      <c r="K27" s="186">
        <v>39.23</v>
      </c>
      <c r="L27" s="184">
        <v>841.85</v>
      </c>
      <c r="M27" s="185">
        <v>841.85</v>
      </c>
      <c r="N27" s="186">
        <v>841.85</v>
      </c>
      <c r="O27" s="184">
        <v>59.69</v>
      </c>
      <c r="P27" s="185">
        <v>59.69</v>
      </c>
      <c r="Q27" s="186">
        <v>59.69</v>
      </c>
      <c r="R27" s="72" t="s">
        <v>98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2:42" ht="12.75">
      <c r="B28" s="19"/>
      <c r="C28" s="49" t="s">
        <v>66</v>
      </c>
      <c r="D28" s="174"/>
      <c r="E28" s="175"/>
      <c r="F28" s="184">
        <v>1956</v>
      </c>
      <c r="G28" s="185">
        <v>1885</v>
      </c>
      <c r="H28" s="186">
        <v>2065</v>
      </c>
      <c r="I28" s="184">
        <v>156</v>
      </c>
      <c r="J28" s="185">
        <v>160</v>
      </c>
      <c r="K28" s="186">
        <v>170</v>
      </c>
      <c r="L28" s="184">
        <v>2159</v>
      </c>
      <c r="M28" s="185">
        <v>2100</v>
      </c>
      <c r="N28" s="186">
        <v>2270</v>
      </c>
      <c r="O28" s="184">
        <v>359</v>
      </c>
      <c r="P28" s="185">
        <v>375</v>
      </c>
      <c r="Q28" s="186">
        <v>375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67</v>
      </c>
      <c r="D29" s="174"/>
      <c r="E29" s="175"/>
      <c r="F29" s="184">
        <v>2655.5</v>
      </c>
      <c r="G29" s="185">
        <v>2655.5</v>
      </c>
      <c r="H29" s="186">
        <v>2655.5</v>
      </c>
      <c r="I29" s="184">
        <v>2206</v>
      </c>
      <c r="J29" s="185">
        <v>2206</v>
      </c>
      <c r="K29" s="186">
        <v>2206</v>
      </c>
      <c r="L29" s="184">
        <v>963.29</v>
      </c>
      <c r="M29" s="185">
        <v>963.29</v>
      </c>
      <c r="N29" s="186">
        <v>963.29</v>
      </c>
      <c r="O29" s="184">
        <v>513.79</v>
      </c>
      <c r="P29" s="185">
        <v>513.79</v>
      </c>
      <c r="Q29" s="186">
        <v>513.79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68</v>
      </c>
      <c r="D30" s="174"/>
      <c r="E30" s="175"/>
      <c r="F30" s="184">
        <v>3815.733</v>
      </c>
      <c r="G30" s="185">
        <v>3900</v>
      </c>
      <c r="H30" s="186">
        <v>3990</v>
      </c>
      <c r="I30" s="184">
        <v>3873.546</v>
      </c>
      <c r="J30" s="185">
        <v>4000</v>
      </c>
      <c r="K30" s="186">
        <v>4100</v>
      </c>
      <c r="L30" s="184">
        <v>444.903</v>
      </c>
      <c r="M30" s="185">
        <v>450</v>
      </c>
      <c r="N30" s="186">
        <v>470</v>
      </c>
      <c r="O30" s="184">
        <v>502.716</v>
      </c>
      <c r="P30" s="185">
        <v>550</v>
      </c>
      <c r="Q30" s="186">
        <v>580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311.45799999999997</v>
      </c>
      <c r="G31" s="185">
        <v>280</v>
      </c>
      <c r="H31" s="186">
        <v>248.5920526835199</v>
      </c>
      <c r="I31" s="184">
        <v>817.998</v>
      </c>
      <c r="J31" s="185">
        <v>800</v>
      </c>
      <c r="K31" s="186">
        <v>782.3980009731075</v>
      </c>
      <c r="L31" s="184">
        <v>77.03</v>
      </c>
      <c r="M31" s="185">
        <v>80</v>
      </c>
      <c r="N31" s="186">
        <v>83.08451252758665</v>
      </c>
      <c r="O31" s="184">
        <v>583.57</v>
      </c>
      <c r="P31" s="185">
        <v>600</v>
      </c>
      <c r="Q31" s="186">
        <v>616.8904608171742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1170.92</v>
      </c>
      <c r="G32" s="185">
        <v>1016</v>
      </c>
      <c r="H32" s="186">
        <v>1016</v>
      </c>
      <c r="I32" s="184">
        <v>3762</v>
      </c>
      <c r="J32" s="185">
        <v>3600</v>
      </c>
      <c r="K32" s="186">
        <v>3600</v>
      </c>
      <c r="L32" s="184">
        <v>15.92</v>
      </c>
      <c r="M32" s="185">
        <v>16</v>
      </c>
      <c r="N32" s="186">
        <v>16</v>
      </c>
      <c r="O32" s="184">
        <v>2607</v>
      </c>
      <c r="P32" s="185">
        <v>2600</v>
      </c>
      <c r="Q32" s="186">
        <v>2600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328</v>
      </c>
      <c r="D33" s="174"/>
      <c r="E33" s="175"/>
      <c r="F33" s="184">
        <v>360</v>
      </c>
      <c r="G33" s="185">
        <v>340</v>
      </c>
      <c r="H33" s="186">
        <v>354</v>
      </c>
      <c r="I33" s="184">
        <v>139</v>
      </c>
      <c r="J33" s="185">
        <v>127</v>
      </c>
      <c r="K33" s="186">
        <v>134</v>
      </c>
      <c r="L33" s="184">
        <v>224</v>
      </c>
      <c r="M33" s="185">
        <v>215</v>
      </c>
      <c r="N33" s="186">
        <v>225</v>
      </c>
      <c r="O33" s="184">
        <v>3</v>
      </c>
      <c r="P33" s="185">
        <v>2</v>
      </c>
      <c r="Q33" s="186">
        <v>5</v>
      </c>
      <c r="R33" s="72" t="s">
        <v>327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71</v>
      </c>
      <c r="D34" s="174"/>
      <c r="E34" s="175"/>
      <c r="F34" s="184">
        <v>693.06</v>
      </c>
      <c r="G34" s="185">
        <v>620</v>
      </c>
      <c r="H34" s="186">
        <v>610</v>
      </c>
      <c r="I34" s="184">
        <v>990</v>
      </c>
      <c r="J34" s="185">
        <v>920</v>
      </c>
      <c r="K34" s="186">
        <v>900</v>
      </c>
      <c r="L34" s="184">
        <v>205</v>
      </c>
      <c r="M34" s="185">
        <v>170</v>
      </c>
      <c r="N34" s="186">
        <v>165</v>
      </c>
      <c r="O34" s="184">
        <v>501.94</v>
      </c>
      <c r="P34" s="185">
        <v>470</v>
      </c>
      <c r="Q34" s="186">
        <v>455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517.1</v>
      </c>
      <c r="G35" s="185">
        <v>490</v>
      </c>
      <c r="H35" s="186">
        <v>480</v>
      </c>
      <c r="I35" s="184">
        <v>580</v>
      </c>
      <c r="J35" s="185">
        <v>620</v>
      </c>
      <c r="K35" s="186">
        <v>580</v>
      </c>
      <c r="L35" s="184">
        <v>987.4</v>
      </c>
      <c r="M35" s="185">
        <v>885</v>
      </c>
      <c r="N35" s="186">
        <v>950</v>
      </c>
      <c r="O35" s="184">
        <v>1050.3</v>
      </c>
      <c r="P35" s="185">
        <v>1015</v>
      </c>
      <c r="Q35" s="186">
        <v>1050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2255.96</v>
      </c>
      <c r="G36" s="185">
        <v>2231</v>
      </c>
      <c r="H36" s="186">
        <v>2307</v>
      </c>
      <c r="I36" s="184">
        <v>1661.67</v>
      </c>
      <c r="J36" s="185">
        <v>1600</v>
      </c>
      <c r="K36" s="186">
        <v>1600</v>
      </c>
      <c r="L36" s="184">
        <v>726</v>
      </c>
      <c r="M36" s="185">
        <v>825</v>
      </c>
      <c r="N36" s="186">
        <v>907</v>
      </c>
      <c r="O36" s="184">
        <v>131.71</v>
      </c>
      <c r="P36" s="185">
        <v>194</v>
      </c>
      <c r="Q36" s="186">
        <v>200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4793.39</v>
      </c>
      <c r="G37" s="185">
        <v>5400</v>
      </c>
      <c r="H37" s="186">
        <v>5400</v>
      </c>
      <c r="I37" s="184">
        <v>16000</v>
      </c>
      <c r="J37" s="185">
        <v>17300</v>
      </c>
      <c r="K37" s="186">
        <v>17300</v>
      </c>
      <c r="L37" s="184">
        <v>404.89</v>
      </c>
      <c r="M37" s="185">
        <v>400</v>
      </c>
      <c r="N37" s="186">
        <v>400</v>
      </c>
      <c r="O37" s="184">
        <v>11611.5</v>
      </c>
      <c r="P37" s="185">
        <v>12300</v>
      </c>
      <c r="Q37" s="186">
        <v>12300</v>
      </c>
      <c r="R37" s="72" t="s">
        <v>35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1179.6419999999998</v>
      </c>
      <c r="G38" s="185">
        <v>1250</v>
      </c>
      <c r="H38" s="186">
        <v>1300</v>
      </c>
      <c r="I38" s="184">
        <v>985.762</v>
      </c>
      <c r="J38" s="185">
        <v>1050</v>
      </c>
      <c r="K38" s="186">
        <v>1100</v>
      </c>
      <c r="L38" s="184">
        <v>370.4</v>
      </c>
      <c r="M38" s="185">
        <v>360</v>
      </c>
      <c r="N38" s="186">
        <v>350</v>
      </c>
      <c r="O38" s="184">
        <v>176.52</v>
      </c>
      <c r="P38" s="185">
        <v>160</v>
      </c>
      <c r="Q38" s="186">
        <v>150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43.260000000000005</v>
      </c>
      <c r="G39" s="185">
        <v>43.260000000000005</v>
      </c>
      <c r="H39" s="186">
        <v>43.260000000000005</v>
      </c>
      <c r="I39" s="184">
        <v>2</v>
      </c>
      <c r="J39" s="185">
        <v>2</v>
      </c>
      <c r="K39" s="186">
        <v>2</v>
      </c>
      <c r="L39" s="184">
        <v>42.06</v>
      </c>
      <c r="M39" s="185">
        <v>42.06</v>
      </c>
      <c r="N39" s="186">
        <v>42.06</v>
      </c>
      <c r="O39" s="184">
        <v>0.8</v>
      </c>
      <c r="P39" s="185">
        <v>0.8</v>
      </c>
      <c r="Q39" s="186">
        <v>0.8</v>
      </c>
      <c r="R39" s="72" t="s">
        <v>87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2:42" ht="12.75">
      <c r="B40" s="19"/>
      <c r="C40" s="49" t="s">
        <v>77</v>
      </c>
      <c r="D40" s="174"/>
      <c r="E40" s="175"/>
      <c r="F40" s="184">
        <v>5030.3</v>
      </c>
      <c r="G40" s="185">
        <v>5190</v>
      </c>
      <c r="H40" s="186">
        <v>5193</v>
      </c>
      <c r="I40" s="184">
        <v>4184</v>
      </c>
      <c r="J40" s="185">
        <v>4285</v>
      </c>
      <c r="K40" s="186">
        <v>4285</v>
      </c>
      <c r="L40" s="184">
        <v>865</v>
      </c>
      <c r="M40" s="185">
        <v>930</v>
      </c>
      <c r="N40" s="186">
        <v>930</v>
      </c>
      <c r="O40" s="184">
        <v>18.7</v>
      </c>
      <c r="P40" s="185">
        <v>25</v>
      </c>
      <c r="Q40" s="186">
        <v>22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4"/>
      <c r="E41" s="175"/>
      <c r="F41" s="184">
        <v>8490.91144638513</v>
      </c>
      <c r="G41" s="185">
        <v>8870</v>
      </c>
      <c r="H41" s="186">
        <v>9190</v>
      </c>
      <c r="I41" s="184">
        <v>3535.5525268</v>
      </c>
      <c r="J41" s="185">
        <v>3670</v>
      </c>
      <c r="K41" s="186">
        <v>3730</v>
      </c>
      <c r="L41" s="184">
        <v>5100.98391958513</v>
      </c>
      <c r="M41" s="185">
        <v>5350</v>
      </c>
      <c r="N41" s="186">
        <v>5620</v>
      </c>
      <c r="O41" s="184">
        <v>145.625</v>
      </c>
      <c r="P41" s="185">
        <v>150</v>
      </c>
      <c r="Q41" s="186">
        <v>160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8"/>
      <c r="E42" s="179"/>
      <c r="F42" s="156">
        <v>83292.51398638512</v>
      </c>
      <c r="G42" s="157">
        <v>84719.8493745979</v>
      </c>
      <c r="H42" s="158">
        <v>85331.59205268351</v>
      </c>
      <c r="I42" s="156">
        <v>98384.4088268</v>
      </c>
      <c r="J42" s="157">
        <v>101287.1</v>
      </c>
      <c r="K42" s="158">
        <v>101538.49800097311</v>
      </c>
      <c r="L42" s="156">
        <v>31845.14615958513</v>
      </c>
      <c r="M42" s="157">
        <v>32428.237406091925</v>
      </c>
      <c r="N42" s="158">
        <v>33113.19451252759</v>
      </c>
      <c r="O42" s="156">
        <v>46937.041</v>
      </c>
      <c r="P42" s="157">
        <v>48995.488031494</v>
      </c>
      <c r="Q42" s="158">
        <v>49320.10046081718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4"/>
      <c r="E43" s="175"/>
      <c r="F43" s="184">
        <v>1516</v>
      </c>
      <c r="G43" s="185">
        <v>1516</v>
      </c>
      <c r="H43" s="186">
        <v>1516</v>
      </c>
      <c r="I43" s="184">
        <v>2300</v>
      </c>
      <c r="J43" s="185">
        <v>2300</v>
      </c>
      <c r="K43" s="186">
        <v>2300</v>
      </c>
      <c r="L43" s="184">
        <v>2</v>
      </c>
      <c r="M43" s="185">
        <v>2</v>
      </c>
      <c r="N43" s="186">
        <v>2</v>
      </c>
      <c r="O43" s="184">
        <v>786</v>
      </c>
      <c r="P43" s="185">
        <v>786</v>
      </c>
      <c r="Q43" s="186">
        <v>786</v>
      </c>
      <c r="R43" s="72" t="s">
        <v>40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4"/>
      <c r="E44" s="175"/>
      <c r="F44" s="184">
        <v>7.25</v>
      </c>
      <c r="G44" s="185">
        <v>7.25</v>
      </c>
      <c r="H44" s="186">
        <v>7.25</v>
      </c>
      <c r="I44" s="184">
        <v>12.25</v>
      </c>
      <c r="J44" s="185">
        <v>12.25</v>
      </c>
      <c r="K44" s="186">
        <v>12.25</v>
      </c>
      <c r="L44" s="184">
        <v>5</v>
      </c>
      <c r="M44" s="185">
        <v>5</v>
      </c>
      <c r="N44" s="186">
        <v>5</v>
      </c>
      <c r="O44" s="184">
        <v>10</v>
      </c>
      <c r="P44" s="185">
        <v>10</v>
      </c>
      <c r="Q44" s="186">
        <v>10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1058.9499999999998</v>
      </c>
      <c r="G45" s="185">
        <v>1058.9499999999998</v>
      </c>
      <c r="H45" s="186">
        <v>1058.9499999999998</v>
      </c>
      <c r="I45" s="184">
        <v>832.3</v>
      </c>
      <c r="J45" s="185">
        <v>832.3</v>
      </c>
      <c r="K45" s="186">
        <v>832.3</v>
      </c>
      <c r="L45" s="184">
        <v>226.75</v>
      </c>
      <c r="M45" s="185">
        <v>226.75</v>
      </c>
      <c r="N45" s="186">
        <v>226.75</v>
      </c>
      <c r="O45" s="184">
        <v>0.1</v>
      </c>
      <c r="P45" s="185">
        <v>0.1</v>
      </c>
      <c r="Q45" s="186">
        <v>0.1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11797.310000000001</v>
      </c>
      <c r="G46" s="185">
        <v>12012</v>
      </c>
      <c r="H46" s="186">
        <v>12212</v>
      </c>
      <c r="I46" s="184">
        <v>31200</v>
      </c>
      <c r="J46" s="185">
        <v>31900</v>
      </c>
      <c r="K46" s="186">
        <v>32200</v>
      </c>
      <c r="L46" s="184">
        <v>11.5</v>
      </c>
      <c r="M46" s="185">
        <v>12</v>
      </c>
      <c r="N46" s="186">
        <v>12</v>
      </c>
      <c r="O46" s="184">
        <v>19414.19</v>
      </c>
      <c r="P46" s="185">
        <v>19900</v>
      </c>
      <c r="Q46" s="186">
        <v>20000</v>
      </c>
      <c r="R46" s="72" t="s">
        <v>42</v>
      </c>
      <c r="S46" s="174"/>
      <c r="T46" s="175"/>
      <c r="AA46">
        <v>3</v>
      </c>
      <c r="AD46">
        <v>3</v>
      </c>
      <c r="AE46">
        <v>2</v>
      </c>
      <c r="AF46">
        <v>2</v>
      </c>
      <c r="AG46">
        <v>9</v>
      </c>
      <c r="AH46">
        <v>2</v>
      </c>
      <c r="AI46">
        <v>2</v>
      </c>
      <c r="AJ46">
        <v>5</v>
      </c>
      <c r="AK46">
        <v>2</v>
      </c>
      <c r="AL46">
        <v>2</v>
      </c>
      <c r="AM46">
        <v>5</v>
      </c>
      <c r="AN46">
        <v>2</v>
      </c>
      <c r="AO46">
        <v>2</v>
      </c>
      <c r="AP46">
        <v>3</v>
      </c>
    </row>
    <row r="47" spans="2:42" ht="13.5" thickBot="1">
      <c r="B47" s="16"/>
      <c r="C47" s="49" t="s">
        <v>83</v>
      </c>
      <c r="D47" s="174"/>
      <c r="E47" s="175"/>
      <c r="F47" s="184">
        <v>190.1699999999999</v>
      </c>
      <c r="G47" s="185">
        <v>190.1699999999999</v>
      </c>
      <c r="H47" s="186">
        <v>190.1699999999999</v>
      </c>
      <c r="I47" s="184">
        <v>1349</v>
      </c>
      <c r="J47" s="185">
        <v>1349</v>
      </c>
      <c r="K47" s="186">
        <v>1349</v>
      </c>
      <c r="L47" s="184">
        <v>4.07</v>
      </c>
      <c r="M47" s="185">
        <v>4.07</v>
      </c>
      <c r="N47" s="186">
        <v>4.07</v>
      </c>
      <c r="O47" s="184">
        <v>1162.9</v>
      </c>
      <c r="P47" s="185">
        <v>1162.9</v>
      </c>
      <c r="Q47" s="186">
        <v>1162.9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330</v>
      </c>
      <c r="D48" s="178"/>
      <c r="E48" s="179"/>
      <c r="F48" s="156">
        <v>14569.680000000002</v>
      </c>
      <c r="G48" s="157">
        <v>14784.37</v>
      </c>
      <c r="H48" s="158">
        <v>14984.37</v>
      </c>
      <c r="I48" s="156">
        <v>35693.55</v>
      </c>
      <c r="J48" s="157">
        <v>36393.55</v>
      </c>
      <c r="K48" s="158">
        <v>36693.55</v>
      </c>
      <c r="L48" s="156">
        <v>249.32</v>
      </c>
      <c r="M48" s="157">
        <v>249.82</v>
      </c>
      <c r="N48" s="158">
        <v>249.82</v>
      </c>
      <c r="O48" s="156">
        <v>21373.19</v>
      </c>
      <c r="P48" s="157">
        <v>21859</v>
      </c>
      <c r="Q48" s="158">
        <v>21959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5" thickTop="1">
      <c r="B49" s="16"/>
      <c r="C49" s="171" t="s">
        <v>318</v>
      </c>
      <c r="D49" s="172"/>
      <c r="E49" s="173"/>
      <c r="F49" s="181">
        <v>14776.669999999998</v>
      </c>
      <c r="G49" s="182">
        <v>14841.612762176435</v>
      </c>
      <c r="H49" s="183">
        <v>15770.990085500807</v>
      </c>
      <c r="I49" s="181">
        <v>41552.67</v>
      </c>
      <c r="J49" s="182">
        <v>42565.054941458</v>
      </c>
      <c r="K49" s="183">
        <v>45265.26282584996</v>
      </c>
      <c r="L49" s="181">
        <v>791</v>
      </c>
      <c r="M49" s="182">
        <v>1035.1004524886878</v>
      </c>
      <c r="N49" s="183">
        <v>901.9547511312218</v>
      </c>
      <c r="O49" s="181">
        <v>27567</v>
      </c>
      <c r="P49" s="182">
        <v>28758.542631770255</v>
      </c>
      <c r="Q49" s="183">
        <v>30396.227491480375</v>
      </c>
      <c r="R49" s="152" t="s">
        <v>318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2</v>
      </c>
      <c r="AI49">
        <v>2</v>
      </c>
      <c r="AJ49">
        <v>3</v>
      </c>
      <c r="AK49">
        <v>3</v>
      </c>
      <c r="AL49">
        <v>3</v>
      </c>
      <c r="AM49">
        <v>2</v>
      </c>
      <c r="AN49">
        <v>2</v>
      </c>
      <c r="AO49">
        <v>2</v>
      </c>
      <c r="AP49">
        <v>3</v>
      </c>
    </row>
    <row r="50" spans="2:42" ht="15" thickBot="1">
      <c r="B50" s="16"/>
      <c r="C50" s="104" t="s">
        <v>319</v>
      </c>
      <c r="D50" s="176"/>
      <c r="E50" s="177"/>
      <c r="F50" s="187">
        <v>67076.64</v>
      </c>
      <c r="G50" s="188">
        <v>68082.48000000001</v>
      </c>
      <c r="H50" s="189">
        <v>69729.6</v>
      </c>
      <c r="I50" s="187">
        <v>50970</v>
      </c>
      <c r="J50" s="188">
        <v>51220</v>
      </c>
      <c r="K50" s="189">
        <v>51806</v>
      </c>
      <c r="L50" s="187">
        <v>19212</v>
      </c>
      <c r="M50" s="188">
        <v>20006</v>
      </c>
      <c r="N50" s="189">
        <v>20872</v>
      </c>
      <c r="O50" s="187">
        <v>3105.3599999999997</v>
      </c>
      <c r="P50" s="188">
        <v>3143.52</v>
      </c>
      <c r="Q50" s="189">
        <v>2948.4</v>
      </c>
      <c r="R50" s="257" t="s">
        <v>321</v>
      </c>
      <c r="S50" s="176"/>
      <c r="T50" s="177"/>
      <c r="AA50">
        <v>3</v>
      </c>
      <c r="AD50">
        <v>3</v>
      </c>
      <c r="AE50">
        <v>3</v>
      </c>
      <c r="AF50">
        <v>3</v>
      </c>
      <c r="AG50">
        <v>2</v>
      </c>
      <c r="AH50">
        <v>2</v>
      </c>
      <c r="AI50">
        <v>2</v>
      </c>
      <c r="AJ50">
        <v>3</v>
      </c>
      <c r="AK50">
        <v>2</v>
      </c>
      <c r="AL50">
        <v>2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7</v>
      </c>
      <c r="D51" s="178"/>
      <c r="E51" s="179"/>
      <c r="F51" s="156">
        <v>81853.31</v>
      </c>
      <c r="G51" s="157">
        <v>82924.09276217644</v>
      </c>
      <c r="H51" s="158">
        <v>85500.59008550081</v>
      </c>
      <c r="I51" s="156">
        <v>92522.67</v>
      </c>
      <c r="J51" s="157">
        <v>93785.054941458</v>
      </c>
      <c r="K51" s="158">
        <v>97071.26282584996</v>
      </c>
      <c r="L51" s="156">
        <v>20003</v>
      </c>
      <c r="M51" s="157">
        <v>21041.10045248869</v>
      </c>
      <c r="N51" s="158">
        <v>21773.954751131223</v>
      </c>
      <c r="O51" s="156">
        <v>30672.36</v>
      </c>
      <c r="P51" s="157">
        <v>31902.062631770255</v>
      </c>
      <c r="Q51" s="158">
        <v>33344.62749148037</v>
      </c>
      <c r="R51" s="18" t="s">
        <v>86</v>
      </c>
      <c r="S51" s="176"/>
      <c r="T51" s="177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74"/>
      <c r="E52" s="174"/>
      <c r="F52" s="47" t="s">
        <v>320</v>
      </c>
      <c r="G52" s="46"/>
      <c r="H52" s="46"/>
      <c r="I52" s="46"/>
      <c r="J52" s="46"/>
      <c r="K52" s="46"/>
      <c r="L52" s="47" t="s">
        <v>322</v>
      </c>
      <c r="M52" s="46"/>
      <c r="N52" s="194"/>
      <c r="O52" s="194"/>
      <c r="P52" s="194"/>
      <c r="Q52" s="194"/>
      <c r="R52" s="45"/>
      <c r="S52" s="174"/>
      <c r="T52" s="174"/>
    </row>
    <row r="53" spans="3:20" ht="12.75">
      <c r="C53" s="41" t="s">
        <v>400</v>
      </c>
      <c r="S53" s="42"/>
      <c r="T53" s="43" t="s">
        <v>401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F28:M51 N28:R52 C28:E52 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170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241</v>
      </c>
      <c r="G3" s="265"/>
      <c r="H3" s="265"/>
      <c r="I3" s="265"/>
      <c r="J3" s="265"/>
      <c r="K3" s="265"/>
      <c r="L3" s="265" t="s">
        <v>263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98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70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9">IF(SUM(F9:Q9)&lt;1,"Y","")</f>
      </c>
      <c r="B9" s="15"/>
      <c r="C9" s="171" t="s">
        <v>49</v>
      </c>
      <c r="D9" s="172"/>
      <c r="E9" s="173"/>
      <c r="F9" s="181">
        <v>9.64</v>
      </c>
      <c r="G9" s="182">
        <v>9.64</v>
      </c>
      <c r="H9" s="183">
        <v>9.64</v>
      </c>
      <c r="I9" s="181">
        <v>9.64</v>
      </c>
      <c r="J9" s="182">
        <v>9.64</v>
      </c>
      <c r="K9" s="183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307</v>
      </c>
      <c r="AK9" t="s">
        <v>307</v>
      </c>
      <c r="AL9" t="s">
        <v>307</v>
      </c>
      <c r="AM9" t="s">
        <v>307</v>
      </c>
      <c r="AN9" t="s">
        <v>307</v>
      </c>
      <c r="AO9" t="s">
        <v>307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518.28</v>
      </c>
      <c r="G10" s="185">
        <v>546</v>
      </c>
      <c r="H10" s="186">
        <v>544</v>
      </c>
      <c r="I10" s="184">
        <v>267.12</v>
      </c>
      <c r="J10" s="185">
        <v>300</v>
      </c>
      <c r="K10" s="186">
        <v>310</v>
      </c>
      <c r="L10" s="184">
        <v>309.34</v>
      </c>
      <c r="M10" s="185">
        <v>300</v>
      </c>
      <c r="N10" s="186">
        <v>290</v>
      </c>
      <c r="O10" s="184">
        <v>58.18</v>
      </c>
      <c r="P10" s="185">
        <v>54</v>
      </c>
      <c r="Q10" s="186">
        <v>56</v>
      </c>
      <c r="R10" s="72" t="s">
        <v>15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785.49</v>
      </c>
      <c r="G11" s="185">
        <v>785.49</v>
      </c>
      <c r="H11" s="186">
        <v>785.49</v>
      </c>
      <c r="I11" s="184">
        <v>715.49</v>
      </c>
      <c r="J11" s="185">
        <v>715.49</v>
      </c>
      <c r="K11" s="186">
        <v>715.49</v>
      </c>
      <c r="L11" s="184">
        <v>250</v>
      </c>
      <c r="M11" s="185">
        <v>250</v>
      </c>
      <c r="N11" s="186">
        <v>250</v>
      </c>
      <c r="O11" s="184">
        <v>180</v>
      </c>
      <c r="P11" s="185">
        <v>180</v>
      </c>
      <c r="Q11" s="186">
        <v>180</v>
      </c>
      <c r="R11" s="72" t="s">
        <v>97</v>
      </c>
      <c r="S11" s="174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648</v>
      </c>
      <c r="G12" s="185">
        <v>588</v>
      </c>
      <c r="H12" s="186">
        <v>631</v>
      </c>
      <c r="I12" s="184">
        <v>643</v>
      </c>
      <c r="J12" s="185">
        <v>578</v>
      </c>
      <c r="K12" s="186">
        <v>620</v>
      </c>
      <c r="L12" s="184">
        <v>12</v>
      </c>
      <c r="M12" s="185">
        <v>14</v>
      </c>
      <c r="N12" s="186">
        <v>15</v>
      </c>
      <c r="O12" s="184">
        <v>7</v>
      </c>
      <c r="P12" s="185">
        <v>4</v>
      </c>
      <c r="Q12" s="186">
        <v>4</v>
      </c>
      <c r="R12" s="72" t="s">
        <v>16</v>
      </c>
      <c r="S12" s="174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366</v>
      </c>
      <c r="G13" s="185">
        <v>362</v>
      </c>
      <c r="H13" s="186">
        <v>362</v>
      </c>
      <c r="I13" s="184">
        <v>479</v>
      </c>
      <c r="J13" s="185">
        <v>475</v>
      </c>
      <c r="K13" s="186">
        <v>475</v>
      </c>
      <c r="L13" s="184">
        <v>1</v>
      </c>
      <c r="M13" s="185">
        <v>1</v>
      </c>
      <c r="N13" s="186">
        <v>1</v>
      </c>
      <c r="O13" s="184">
        <v>114</v>
      </c>
      <c r="P13" s="185">
        <v>114</v>
      </c>
      <c r="Q13" s="186">
        <v>114</v>
      </c>
      <c r="R13" s="72" t="s">
        <v>17</v>
      </c>
      <c r="S13" s="174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1893</v>
      </c>
      <c r="G14" s="185">
        <v>1951</v>
      </c>
      <c r="H14" s="186">
        <v>1921</v>
      </c>
      <c r="I14" s="184">
        <v>2015</v>
      </c>
      <c r="J14" s="185">
        <v>2100</v>
      </c>
      <c r="K14" s="186">
        <v>2050</v>
      </c>
      <c r="L14" s="184">
        <v>2</v>
      </c>
      <c r="M14" s="185">
        <v>1</v>
      </c>
      <c r="N14" s="186">
        <v>1</v>
      </c>
      <c r="O14" s="184">
        <v>124</v>
      </c>
      <c r="P14" s="185">
        <v>150</v>
      </c>
      <c r="Q14" s="186">
        <v>130</v>
      </c>
      <c r="R14" s="72" t="s">
        <v>18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55</v>
      </c>
      <c r="D15" s="174"/>
      <c r="E15" s="175"/>
      <c r="F15" s="184">
        <v>594</v>
      </c>
      <c r="G15" s="185">
        <v>590</v>
      </c>
      <c r="H15" s="186">
        <v>593</v>
      </c>
      <c r="I15" s="184">
        <v>720</v>
      </c>
      <c r="J15" s="185">
        <v>743</v>
      </c>
      <c r="K15" s="186">
        <v>772</v>
      </c>
      <c r="L15" s="184">
        <v>108</v>
      </c>
      <c r="M15" s="185">
        <v>111</v>
      </c>
      <c r="N15" s="186">
        <v>116</v>
      </c>
      <c r="O15" s="184">
        <v>234</v>
      </c>
      <c r="P15" s="185">
        <v>264</v>
      </c>
      <c r="Q15" s="186">
        <v>295</v>
      </c>
      <c r="R15" s="72" t="s">
        <v>38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56</v>
      </c>
      <c r="D16" s="174"/>
      <c r="E16" s="175"/>
      <c r="F16" s="184">
        <v>219</v>
      </c>
      <c r="G16" s="185">
        <v>217</v>
      </c>
      <c r="H16" s="186">
        <v>214</v>
      </c>
      <c r="I16" s="184">
        <v>187</v>
      </c>
      <c r="J16" s="185">
        <v>186</v>
      </c>
      <c r="K16" s="186">
        <v>184</v>
      </c>
      <c r="L16" s="184">
        <v>82</v>
      </c>
      <c r="M16" s="185">
        <v>81</v>
      </c>
      <c r="N16" s="186">
        <v>80</v>
      </c>
      <c r="O16" s="184">
        <v>50</v>
      </c>
      <c r="P16" s="185">
        <v>50</v>
      </c>
      <c r="Q16" s="186">
        <v>50</v>
      </c>
      <c r="R16" s="72" t="s">
        <v>20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57</v>
      </c>
      <c r="D17" s="174"/>
      <c r="E17" s="175"/>
      <c r="F17" s="184">
        <v>760.4445</v>
      </c>
      <c r="G17" s="185">
        <v>755</v>
      </c>
      <c r="H17" s="186">
        <v>770</v>
      </c>
      <c r="I17" s="184">
        <v>765</v>
      </c>
      <c r="J17" s="185">
        <v>800</v>
      </c>
      <c r="K17" s="186">
        <v>800</v>
      </c>
      <c r="L17" s="184">
        <v>23.5489</v>
      </c>
      <c r="M17" s="185">
        <v>35</v>
      </c>
      <c r="N17" s="186">
        <v>40</v>
      </c>
      <c r="O17" s="184">
        <v>28.104400000000005</v>
      </c>
      <c r="P17" s="185">
        <v>80</v>
      </c>
      <c r="Q17" s="186">
        <v>70</v>
      </c>
      <c r="R17" s="72" t="s">
        <v>21</v>
      </c>
      <c r="S17" s="174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58</v>
      </c>
      <c r="D18" s="174"/>
      <c r="E18" s="175"/>
      <c r="F18" s="184">
        <v>1069</v>
      </c>
      <c r="G18" s="185">
        <v>971</v>
      </c>
      <c r="H18" s="186">
        <v>1116</v>
      </c>
      <c r="I18" s="184">
        <v>952</v>
      </c>
      <c r="J18" s="185">
        <v>860</v>
      </c>
      <c r="K18" s="186">
        <v>1016</v>
      </c>
      <c r="L18" s="184">
        <v>117</v>
      </c>
      <c r="M18" s="185">
        <v>111</v>
      </c>
      <c r="N18" s="186">
        <v>100</v>
      </c>
      <c r="O18" s="184">
        <v>0</v>
      </c>
      <c r="P18" s="185">
        <v>0</v>
      </c>
      <c r="Q18" s="186">
        <v>0</v>
      </c>
      <c r="R18" s="72" t="s">
        <v>22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59</v>
      </c>
      <c r="D19" s="174"/>
      <c r="E19" s="175"/>
      <c r="F19" s="184">
        <v>3603</v>
      </c>
      <c r="G19" s="185">
        <v>3302</v>
      </c>
      <c r="H19" s="186">
        <v>3300</v>
      </c>
      <c r="I19" s="184">
        <v>4310</v>
      </c>
      <c r="J19" s="185">
        <v>4300</v>
      </c>
      <c r="K19" s="186">
        <v>4350</v>
      </c>
      <c r="L19" s="184">
        <v>225</v>
      </c>
      <c r="M19" s="185">
        <v>163</v>
      </c>
      <c r="N19" s="186">
        <v>150</v>
      </c>
      <c r="O19" s="184">
        <v>932</v>
      </c>
      <c r="P19" s="185">
        <v>1161</v>
      </c>
      <c r="Q19" s="186">
        <v>1200</v>
      </c>
      <c r="R19" s="72" t="s">
        <v>2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60</v>
      </c>
      <c r="D20" s="174"/>
      <c r="E20" s="175"/>
      <c r="F20" s="184">
        <v>2369</v>
      </c>
      <c r="G20" s="185">
        <v>2380</v>
      </c>
      <c r="H20" s="186">
        <v>2400</v>
      </c>
      <c r="I20" s="184">
        <v>3019</v>
      </c>
      <c r="J20" s="185">
        <v>3080</v>
      </c>
      <c r="K20" s="186">
        <v>3100</v>
      </c>
      <c r="L20" s="184">
        <v>150</v>
      </c>
      <c r="M20" s="185">
        <v>200</v>
      </c>
      <c r="N20" s="186">
        <v>200</v>
      </c>
      <c r="O20" s="184">
        <v>800</v>
      </c>
      <c r="P20" s="185">
        <v>900</v>
      </c>
      <c r="Q20" s="186">
        <v>900</v>
      </c>
      <c r="R20" s="72" t="s">
        <v>23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61</v>
      </c>
      <c r="D21" s="174"/>
      <c r="E21" s="175"/>
      <c r="F21" s="184">
        <v>842.39</v>
      </c>
      <c r="G21" s="185">
        <v>842.39</v>
      </c>
      <c r="H21" s="186">
        <v>842.39</v>
      </c>
      <c r="I21" s="184">
        <v>967.39</v>
      </c>
      <c r="J21" s="185">
        <v>967.39</v>
      </c>
      <c r="K21" s="186">
        <v>967.39</v>
      </c>
      <c r="L21" s="184">
        <v>25</v>
      </c>
      <c r="M21" s="185">
        <v>25</v>
      </c>
      <c r="N21" s="186">
        <v>25</v>
      </c>
      <c r="O21" s="184">
        <v>150</v>
      </c>
      <c r="P21" s="185">
        <v>150</v>
      </c>
      <c r="Q21" s="186">
        <v>150</v>
      </c>
      <c r="R21" s="72" t="s">
        <v>24</v>
      </c>
      <c r="S21" s="174"/>
      <c r="T21" s="5"/>
      <c r="AA21">
        <v>3</v>
      </c>
      <c r="AD21">
        <v>3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/>
      <c r="C22" s="49" t="s">
        <v>62</v>
      </c>
      <c r="D22" s="174"/>
      <c r="E22" s="175"/>
      <c r="F22" s="184">
        <v>2.82</v>
      </c>
      <c r="G22" s="185">
        <v>2</v>
      </c>
      <c r="H22" s="186">
        <v>2</v>
      </c>
      <c r="I22" s="184">
        <v>2.82</v>
      </c>
      <c r="J22" s="185">
        <v>2</v>
      </c>
      <c r="K22" s="186">
        <v>2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25</v>
      </c>
      <c r="S22" s="174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/>
      <c r="C23" s="49" t="s">
        <v>63</v>
      </c>
      <c r="D23" s="174"/>
      <c r="E23" s="175"/>
      <c r="F23" s="184">
        <v>1815</v>
      </c>
      <c r="G23" s="185">
        <v>1874</v>
      </c>
      <c r="H23" s="186">
        <v>1874</v>
      </c>
      <c r="I23" s="184">
        <v>484</v>
      </c>
      <c r="J23" s="185">
        <v>484</v>
      </c>
      <c r="K23" s="186">
        <v>484</v>
      </c>
      <c r="L23" s="184">
        <v>1386</v>
      </c>
      <c r="M23" s="185">
        <v>1430</v>
      </c>
      <c r="N23" s="186">
        <v>1430</v>
      </c>
      <c r="O23" s="184">
        <v>55</v>
      </c>
      <c r="P23" s="185">
        <v>40</v>
      </c>
      <c r="Q23" s="186">
        <v>40</v>
      </c>
      <c r="R23" s="72" t="s">
        <v>26</v>
      </c>
      <c r="S23" s="174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2</v>
      </c>
      <c r="AL23">
        <v>5</v>
      </c>
      <c r="AM23">
        <v>2</v>
      </c>
      <c r="AN23">
        <v>2</v>
      </c>
      <c r="AO23">
        <v>5</v>
      </c>
      <c r="AP23">
        <v>3</v>
      </c>
    </row>
    <row r="24" spans="1:42" ht="12.75">
      <c r="A24">
        <f t="shared" si="0"/>
      </c>
      <c r="B24" s="19"/>
      <c r="C24" s="49" t="s">
        <v>64</v>
      </c>
      <c r="D24" s="174"/>
      <c r="E24" s="175"/>
      <c r="F24" s="184">
        <v>1396.991928</v>
      </c>
      <c r="G24" s="185">
        <v>1366.9119999999998</v>
      </c>
      <c r="H24" s="186">
        <v>1375</v>
      </c>
      <c r="I24" s="184">
        <v>1538.85</v>
      </c>
      <c r="J24" s="185">
        <v>1600</v>
      </c>
      <c r="K24" s="186">
        <v>1600</v>
      </c>
      <c r="L24" s="184">
        <v>17.523</v>
      </c>
      <c r="M24" s="185">
        <v>27.257142857142856</v>
      </c>
      <c r="N24" s="186">
        <v>25</v>
      </c>
      <c r="O24" s="184">
        <v>159.381072</v>
      </c>
      <c r="P24" s="185">
        <v>260.34514285714283</v>
      </c>
      <c r="Q24" s="186">
        <v>250</v>
      </c>
      <c r="R24" s="72" t="s">
        <v>27</v>
      </c>
      <c r="S24" s="174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65</v>
      </c>
      <c r="D25" s="174"/>
      <c r="E25" s="175"/>
      <c r="F25" s="184">
        <v>1165.092908</v>
      </c>
      <c r="G25" s="185">
        <v>1199.066291863465</v>
      </c>
      <c r="H25" s="186">
        <v>1215</v>
      </c>
      <c r="I25" s="184">
        <v>1220</v>
      </c>
      <c r="J25" s="185">
        <v>1280</v>
      </c>
      <c r="K25" s="186">
        <v>1300</v>
      </c>
      <c r="L25" s="184">
        <v>80</v>
      </c>
      <c r="M25" s="185">
        <v>75</v>
      </c>
      <c r="N25" s="186">
        <v>80</v>
      </c>
      <c r="O25" s="184">
        <v>134.907092</v>
      </c>
      <c r="P25" s="185">
        <v>155.93370813653493</v>
      </c>
      <c r="Q25" s="186">
        <v>165</v>
      </c>
      <c r="R25" s="72" t="s">
        <v>267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99</v>
      </c>
      <c r="D26" s="174"/>
      <c r="E26" s="175"/>
      <c r="F26" s="184">
        <v>51.16</v>
      </c>
      <c r="G26" s="185">
        <v>51.16</v>
      </c>
      <c r="H26" s="186">
        <v>51.16</v>
      </c>
      <c r="I26" s="184">
        <v>51.16</v>
      </c>
      <c r="J26" s="185">
        <v>51.16</v>
      </c>
      <c r="K26" s="186">
        <v>51.16</v>
      </c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98</v>
      </c>
      <c r="S26" s="174"/>
      <c r="T26" s="5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 t="s">
        <v>307</v>
      </c>
      <c r="AK26" t="s">
        <v>307</v>
      </c>
      <c r="AL26" t="s">
        <v>307</v>
      </c>
      <c r="AM26" t="s">
        <v>307</v>
      </c>
      <c r="AN26" t="s">
        <v>307</v>
      </c>
      <c r="AO26" t="s">
        <v>307</v>
      </c>
      <c r="AP26">
        <v>3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117</v>
      </c>
      <c r="G27" s="185">
        <v>118</v>
      </c>
      <c r="H27" s="186">
        <v>118</v>
      </c>
      <c r="I27" s="184">
        <v>71</v>
      </c>
      <c r="J27" s="185">
        <v>78</v>
      </c>
      <c r="K27" s="186">
        <v>78</v>
      </c>
      <c r="L27" s="184">
        <v>62</v>
      </c>
      <c r="M27" s="185">
        <v>60</v>
      </c>
      <c r="N27" s="186">
        <v>60</v>
      </c>
      <c r="O27" s="184">
        <v>16</v>
      </c>
      <c r="P27" s="185">
        <v>20</v>
      </c>
      <c r="Q27" s="186">
        <v>20</v>
      </c>
      <c r="R27" s="72" t="s">
        <v>28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2.7</v>
      </c>
      <c r="G28" s="185">
        <v>2.7</v>
      </c>
      <c r="H28" s="186">
        <v>2.7</v>
      </c>
      <c r="I28" s="184">
        <v>2.7</v>
      </c>
      <c r="J28" s="185">
        <v>2.7</v>
      </c>
      <c r="K28" s="186">
        <v>2.7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29</v>
      </c>
      <c r="S28" s="174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2970.2580000000003</v>
      </c>
      <c r="G29" s="185">
        <v>3020</v>
      </c>
      <c r="H29" s="186">
        <v>3065</v>
      </c>
      <c r="I29" s="184">
        <v>3053.907</v>
      </c>
      <c r="J29" s="185">
        <v>3100</v>
      </c>
      <c r="K29" s="186">
        <v>3150</v>
      </c>
      <c r="L29" s="184">
        <v>55.004</v>
      </c>
      <c r="M29" s="185">
        <v>60</v>
      </c>
      <c r="N29" s="186">
        <v>65</v>
      </c>
      <c r="O29" s="184">
        <v>138.653</v>
      </c>
      <c r="P29" s="185">
        <v>140</v>
      </c>
      <c r="Q29" s="186">
        <v>150</v>
      </c>
      <c r="R29" s="72" t="s">
        <v>30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88.56</v>
      </c>
      <c r="G30" s="185">
        <v>87.59307801822324</v>
      </c>
      <c r="H30" s="186">
        <v>67.73925119112621</v>
      </c>
      <c r="I30" s="184">
        <v>80.401</v>
      </c>
      <c r="J30" s="185">
        <v>80</v>
      </c>
      <c r="K30" s="186">
        <v>60.678034560284225</v>
      </c>
      <c r="L30" s="184">
        <v>8.165000000000001</v>
      </c>
      <c r="M30" s="185">
        <v>7.5930780182232365</v>
      </c>
      <c r="N30" s="186">
        <v>7.061216630841997</v>
      </c>
      <c r="O30" s="184">
        <v>0.006</v>
      </c>
      <c r="P30" s="185">
        <v>0</v>
      </c>
      <c r="Q30" s="186">
        <v>0</v>
      </c>
      <c r="R30" s="72" t="s">
        <v>4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4821</v>
      </c>
      <c r="G31" s="185">
        <v>4820</v>
      </c>
      <c r="H31" s="186">
        <v>4820</v>
      </c>
      <c r="I31" s="184">
        <v>4850</v>
      </c>
      <c r="J31" s="185">
        <v>4850</v>
      </c>
      <c r="K31" s="186">
        <v>4850</v>
      </c>
      <c r="L31" s="184">
        <v>113</v>
      </c>
      <c r="M31" s="185">
        <v>100</v>
      </c>
      <c r="N31" s="186">
        <v>100</v>
      </c>
      <c r="O31" s="184">
        <v>142</v>
      </c>
      <c r="P31" s="185">
        <v>130</v>
      </c>
      <c r="Q31" s="186">
        <v>130</v>
      </c>
      <c r="R31" s="72" t="s">
        <v>31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974</v>
      </c>
      <c r="G32" s="185">
        <v>953</v>
      </c>
      <c r="H32" s="186">
        <v>967</v>
      </c>
      <c r="I32" s="184">
        <v>971</v>
      </c>
      <c r="J32" s="185">
        <v>950</v>
      </c>
      <c r="K32" s="186">
        <v>965</v>
      </c>
      <c r="L32" s="184">
        <v>18</v>
      </c>
      <c r="M32" s="185">
        <v>15</v>
      </c>
      <c r="N32" s="186">
        <v>17</v>
      </c>
      <c r="O32" s="184">
        <v>15</v>
      </c>
      <c r="P32" s="185">
        <v>12</v>
      </c>
      <c r="Q32" s="186">
        <v>15</v>
      </c>
      <c r="R32" s="72" t="s">
        <v>327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71</v>
      </c>
      <c r="D33" s="174"/>
      <c r="E33" s="175"/>
      <c r="F33" s="184">
        <v>1481.43</v>
      </c>
      <c r="G33" s="185">
        <v>1395</v>
      </c>
      <c r="H33" s="186">
        <v>1370</v>
      </c>
      <c r="I33" s="184">
        <v>1601.43</v>
      </c>
      <c r="J33" s="185">
        <v>1505</v>
      </c>
      <c r="K33" s="186">
        <v>1475</v>
      </c>
      <c r="L33" s="184">
        <v>30</v>
      </c>
      <c r="M33" s="185">
        <v>30</v>
      </c>
      <c r="N33" s="186">
        <v>30</v>
      </c>
      <c r="O33" s="184">
        <v>150</v>
      </c>
      <c r="P33" s="185">
        <v>140</v>
      </c>
      <c r="Q33" s="186">
        <v>135</v>
      </c>
      <c r="R33" s="72" t="s">
        <v>32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72</v>
      </c>
      <c r="D34" s="174"/>
      <c r="E34" s="175"/>
      <c r="F34" s="184">
        <v>172.20000000000002</v>
      </c>
      <c r="G34" s="185">
        <v>191</v>
      </c>
      <c r="H34" s="186">
        <v>180</v>
      </c>
      <c r="I34" s="184">
        <v>265.8</v>
      </c>
      <c r="J34" s="185">
        <v>300</v>
      </c>
      <c r="K34" s="186">
        <v>250</v>
      </c>
      <c r="L34" s="184">
        <v>39.9</v>
      </c>
      <c r="M34" s="185">
        <v>57</v>
      </c>
      <c r="N34" s="186">
        <v>60</v>
      </c>
      <c r="O34" s="184">
        <v>133.5</v>
      </c>
      <c r="P34" s="185">
        <v>166</v>
      </c>
      <c r="Q34" s="186">
        <v>130</v>
      </c>
      <c r="R34" s="72" t="s">
        <v>33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73</v>
      </c>
      <c r="D35" s="174"/>
      <c r="E35" s="175"/>
      <c r="F35" s="184">
        <v>845.10739072</v>
      </c>
      <c r="G35" s="185">
        <v>948</v>
      </c>
      <c r="H35" s="186">
        <v>948</v>
      </c>
      <c r="I35" s="184">
        <v>809.498</v>
      </c>
      <c r="J35" s="185">
        <v>900</v>
      </c>
      <c r="K35" s="186">
        <v>900</v>
      </c>
      <c r="L35" s="184">
        <v>90</v>
      </c>
      <c r="M35" s="185">
        <v>103</v>
      </c>
      <c r="N35" s="186">
        <v>108</v>
      </c>
      <c r="O35" s="184">
        <v>54.39060928</v>
      </c>
      <c r="P35" s="185">
        <v>55</v>
      </c>
      <c r="Q35" s="186">
        <v>60</v>
      </c>
      <c r="R35" s="72" t="s">
        <v>34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74</v>
      </c>
      <c r="D36" s="174"/>
      <c r="E36" s="175"/>
      <c r="F36" s="184">
        <v>217</v>
      </c>
      <c r="G36" s="185">
        <v>218</v>
      </c>
      <c r="H36" s="186">
        <v>217</v>
      </c>
      <c r="I36" s="184">
        <v>200</v>
      </c>
      <c r="J36" s="185">
        <v>200</v>
      </c>
      <c r="K36" s="186">
        <v>200</v>
      </c>
      <c r="L36" s="184">
        <v>20</v>
      </c>
      <c r="M36" s="185">
        <v>21</v>
      </c>
      <c r="N36" s="186">
        <v>20</v>
      </c>
      <c r="O36" s="184">
        <v>3</v>
      </c>
      <c r="P36" s="185">
        <v>3</v>
      </c>
      <c r="Q36" s="186">
        <v>3</v>
      </c>
      <c r="R36" s="72" t="s">
        <v>35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75</v>
      </c>
      <c r="D37" s="174"/>
      <c r="E37" s="175"/>
      <c r="F37" s="184">
        <v>110.93199999999999</v>
      </c>
      <c r="G37" s="185">
        <v>110</v>
      </c>
      <c r="H37" s="186">
        <v>110</v>
      </c>
      <c r="I37" s="184">
        <v>209.932</v>
      </c>
      <c r="J37" s="185">
        <v>200</v>
      </c>
      <c r="K37" s="186">
        <v>190</v>
      </c>
      <c r="L37" s="184">
        <v>48</v>
      </c>
      <c r="M37" s="185">
        <v>50</v>
      </c>
      <c r="N37" s="186">
        <v>50</v>
      </c>
      <c r="O37" s="184">
        <v>147</v>
      </c>
      <c r="P37" s="185">
        <v>140</v>
      </c>
      <c r="Q37" s="186">
        <v>130</v>
      </c>
      <c r="R37" s="72" t="s">
        <v>36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76</v>
      </c>
      <c r="D38" s="174"/>
      <c r="E38" s="175"/>
      <c r="F38" s="184">
        <v>57</v>
      </c>
      <c r="G38" s="185">
        <v>59</v>
      </c>
      <c r="H38" s="186">
        <v>56</v>
      </c>
      <c r="I38" s="184">
        <v>57</v>
      </c>
      <c r="J38" s="185">
        <v>59</v>
      </c>
      <c r="K38" s="186">
        <v>56</v>
      </c>
      <c r="L38" s="184">
        <v>0</v>
      </c>
      <c r="M38" s="185">
        <v>0</v>
      </c>
      <c r="N38" s="186">
        <v>0</v>
      </c>
      <c r="O38" s="184">
        <v>0</v>
      </c>
      <c r="P38" s="185">
        <v>0</v>
      </c>
      <c r="Q38" s="186">
        <v>0</v>
      </c>
      <c r="R38" s="72" t="s">
        <v>87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 t="s">
        <v>307</v>
      </c>
      <c r="AK38" t="s">
        <v>307</v>
      </c>
      <c r="AL38" t="s">
        <v>307</v>
      </c>
      <c r="AM38" t="s">
        <v>307</v>
      </c>
      <c r="AN38" t="s">
        <v>307</v>
      </c>
      <c r="AO38" t="s">
        <v>307</v>
      </c>
      <c r="AP38">
        <v>2</v>
      </c>
    </row>
    <row r="39" spans="1:42" ht="12.75">
      <c r="A39">
        <f t="shared" si="0"/>
      </c>
      <c r="B39" s="19"/>
      <c r="C39" s="49" t="s">
        <v>77</v>
      </c>
      <c r="D39" s="174"/>
      <c r="E39" s="175"/>
      <c r="F39" s="184">
        <v>3559</v>
      </c>
      <c r="G39" s="185">
        <v>3746</v>
      </c>
      <c r="H39" s="186">
        <v>3696</v>
      </c>
      <c r="I39" s="184">
        <v>3444</v>
      </c>
      <c r="J39" s="185">
        <v>3650</v>
      </c>
      <c r="K39" s="186">
        <v>3600</v>
      </c>
      <c r="L39" s="184">
        <v>120</v>
      </c>
      <c r="M39" s="185">
        <v>100</v>
      </c>
      <c r="N39" s="186">
        <v>100</v>
      </c>
      <c r="O39" s="184">
        <v>5</v>
      </c>
      <c r="P39" s="185">
        <v>4</v>
      </c>
      <c r="Q39" s="186">
        <v>4</v>
      </c>
      <c r="R39" s="72" t="s">
        <v>37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/>
      <c r="C40" s="49" t="s">
        <v>78</v>
      </c>
      <c r="D40" s="174"/>
      <c r="E40" s="175"/>
      <c r="F40" s="184">
        <v>83.78724038464809</v>
      </c>
      <c r="G40" s="185">
        <v>90</v>
      </c>
      <c r="H40" s="186">
        <v>90</v>
      </c>
      <c r="I40" s="184">
        <v>65.06</v>
      </c>
      <c r="J40" s="185">
        <v>70</v>
      </c>
      <c r="K40" s="186">
        <v>70</v>
      </c>
      <c r="L40" s="184">
        <v>18.72724038464808</v>
      </c>
      <c r="M40" s="185">
        <v>20</v>
      </c>
      <c r="N40" s="186">
        <v>20</v>
      </c>
      <c r="O40" s="184">
        <v>0</v>
      </c>
      <c r="P40" s="185">
        <v>0</v>
      </c>
      <c r="Q40" s="186">
        <v>0</v>
      </c>
      <c r="R40" s="72" t="s">
        <v>39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0"/>
      </c>
      <c r="C41" s="14" t="s">
        <v>6</v>
      </c>
      <c r="D41" s="178"/>
      <c r="E41" s="179"/>
      <c r="F41" s="156">
        <v>33608.58396710465</v>
      </c>
      <c r="G41" s="157">
        <v>33550.95136988169</v>
      </c>
      <c r="H41" s="158">
        <v>33713.11925119113</v>
      </c>
      <c r="I41" s="156">
        <v>34028.49799999999</v>
      </c>
      <c r="J41" s="157">
        <v>34476.380000000005</v>
      </c>
      <c r="K41" s="158">
        <v>34654.05803456029</v>
      </c>
      <c r="L41" s="156">
        <v>3411.2081403846482</v>
      </c>
      <c r="M41" s="157">
        <v>3447.850220875366</v>
      </c>
      <c r="N41" s="158">
        <v>3440.061216630842</v>
      </c>
      <c r="O41" s="156">
        <v>3831.1221732799995</v>
      </c>
      <c r="P41" s="157">
        <v>4373.278850993678</v>
      </c>
      <c r="Q41" s="158">
        <v>4381</v>
      </c>
      <c r="R41" s="14" t="s">
        <v>6</v>
      </c>
      <c r="S41" s="178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/>
      <c r="C42" s="49" t="s">
        <v>79</v>
      </c>
      <c r="D42" s="174"/>
      <c r="E42" s="175"/>
      <c r="F42" s="184">
        <v>1207.7</v>
      </c>
      <c r="G42" s="185">
        <v>1207.7</v>
      </c>
      <c r="H42" s="186">
        <v>1207.7</v>
      </c>
      <c r="I42" s="184">
        <v>1207.7</v>
      </c>
      <c r="J42" s="185">
        <v>1207.7</v>
      </c>
      <c r="K42" s="186">
        <v>1207.7</v>
      </c>
      <c r="L42" s="184">
        <v>0</v>
      </c>
      <c r="M42" s="185">
        <v>0</v>
      </c>
      <c r="N42" s="186">
        <v>0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 t="s">
        <v>307</v>
      </c>
      <c r="AK42" t="s">
        <v>307</v>
      </c>
      <c r="AL42" t="s">
        <v>307</v>
      </c>
      <c r="AM42" t="s">
        <v>307</v>
      </c>
      <c r="AN42" t="s">
        <v>307</v>
      </c>
      <c r="AO42" t="s">
        <v>307</v>
      </c>
      <c r="AP42">
        <v>3</v>
      </c>
    </row>
    <row r="43" spans="1:42" ht="12.75">
      <c r="A43">
        <f t="shared" si="0"/>
      </c>
      <c r="B43" s="16"/>
      <c r="C43" s="49" t="s">
        <v>80</v>
      </c>
      <c r="D43" s="174"/>
      <c r="E43" s="175"/>
      <c r="F43" s="184">
        <v>47.41</v>
      </c>
      <c r="G43" s="185">
        <v>47.41</v>
      </c>
      <c r="H43" s="186">
        <v>47.41</v>
      </c>
      <c r="I43" s="184">
        <v>47.41</v>
      </c>
      <c r="J43" s="185">
        <v>47.41</v>
      </c>
      <c r="K43" s="186">
        <v>47.41</v>
      </c>
      <c r="L43" s="184">
        <v>0</v>
      </c>
      <c r="M43" s="185">
        <v>0</v>
      </c>
      <c r="N43" s="186">
        <v>0</v>
      </c>
      <c r="O43" s="184">
        <v>0</v>
      </c>
      <c r="P43" s="185">
        <v>0</v>
      </c>
      <c r="Q43" s="186">
        <v>0</v>
      </c>
      <c r="R43" s="72" t="s">
        <v>41</v>
      </c>
      <c r="S43" s="174"/>
      <c r="T43" s="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 t="s">
        <v>307</v>
      </c>
      <c r="AK43" t="s">
        <v>307</v>
      </c>
      <c r="AL43" t="s">
        <v>307</v>
      </c>
      <c r="AM43" t="s">
        <v>307</v>
      </c>
      <c r="AN43" t="s">
        <v>307</v>
      </c>
      <c r="AO43" t="s">
        <v>307</v>
      </c>
      <c r="AP43">
        <v>3</v>
      </c>
    </row>
    <row r="44" spans="1:42" ht="12.75">
      <c r="A44">
        <f t="shared" si="0"/>
      </c>
      <c r="B44" s="16"/>
      <c r="C44" s="49" t="s">
        <v>82</v>
      </c>
      <c r="D44" s="174"/>
      <c r="E44" s="175"/>
      <c r="F44" s="184">
        <v>23109.39</v>
      </c>
      <c r="G44" s="185">
        <v>23600</v>
      </c>
      <c r="H44" s="186">
        <v>23800</v>
      </c>
      <c r="I44" s="184">
        <v>25409.39</v>
      </c>
      <c r="J44" s="185">
        <v>26000</v>
      </c>
      <c r="K44" s="186">
        <v>26200</v>
      </c>
      <c r="L44" s="184">
        <v>0</v>
      </c>
      <c r="M44" s="185">
        <v>0</v>
      </c>
      <c r="N44" s="186">
        <v>0</v>
      </c>
      <c r="O44" s="184">
        <v>2300</v>
      </c>
      <c r="P44" s="185">
        <v>2400</v>
      </c>
      <c r="Q44" s="186">
        <v>2400</v>
      </c>
      <c r="R44" s="72" t="s">
        <v>42</v>
      </c>
      <c r="S44" s="174"/>
      <c r="T44" s="5"/>
      <c r="AA44">
        <v>3</v>
      </c>
      <c r="AD44">
        <v>3</v>
      </c>
      <c r="AE44">
        <v>2</v>
      </c>
      <c r="AF44">
        <v>2</v>
      </c>
      <c r="AG44">
        <v>9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1:42" ht="13.5" thickBot="1">
      <c r="A45">
        <f t="shared" si="0"/>
      </c>
      <c r="B45" s="16"/>
      <c r="C45" s="49" t="s">
        <v>83</v>
      </c>
      <c r="D45" s="174"/>
      <c r="E45" s="175"/>
      <c r="F45" s="184">
        <v>968.5</v>
      </c>
      <c r="G45" s="185">
        <v>975.6</v>
      </c>
      <c r="H45" s="186">
        <v>1010.6</v>
      </c>
      <c r="I45" s="184">
        <v>1228.5</v>
      </c>
      <c r="J45" s="185">
        <v>1263</v>
      </c>
      <c r="K45" s="186">
        <v>1298</v>
      </c>
      <c r="L45" s="184">
        <v>8</v>
      </c>
      <c r="M45" s="185">
        <v>3.7</v>
      </c>
      <c r="N45" s="186">
        <v>3.7</v>
      </c>
      <c r="O45" s="184">
        <v>268</v>
      </c>
      <c r="P45" s="185">
        <v>291.1</v>
      </c>
      <c r="Q45" s="186">
        <v>291.1</v>
      </c>
      <c r="R45" s="72" t="s">
        <v>5</v>
      </c>
      <c r="S45" s="174"/>
      <c r="T45" s="5"/>
      <c r="AA45">
        <v>3</v>
      </c>
      <c r="AD45">
        <v>2</v>
      </c>
      <c r="AE45">
        <v>2</v>
      </c>
      <c r="AF45">
        <v>3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5</v>
      </c>
      <c r="AM45">
        <v>2</v>
      </c>
      <c r="AN45">
        <v>2</v>
      </c>
      <c r="AO45">
        <v>5</v>
      </c>
      <c r="AP45">
        <v>3</v>
      </c>
    </row>
    <row r="46" spans="1:42" ht="14.25" thickBot="1" thickTop="1">
      <c r="A46">
        <f t="shared" si="0"/>
      </c>
      <c r="C46" s="14" t="s">
        <v>330</v>
      </c>
      <c r="D46" s="178"/>
      <c r="E46" s="179"/>
      <c r="F46" s="156">
        <v>25333</v>
      </c>
      <c r="G46" s="157">
        <v>25830.71</v>
      </c>
      <c r="H46" s="158">
        <v>26065.71</v>
      </c>
      <c r="I46" s="156">
        <v>27893</v>
      </c>
      <c r="J46" s="157">
        <v>28518.11</v>
      </c>
      <c r="K46" s="158">
        <v>28753.11</v>
      </c>
      <c r="L46" s="156">
        <v>8</v>
      </c>
      <c r="M46" s="157">
        <v>3.7</v>
      </c>
      <c r="N46" s="158">
        <v>3.7</v>
      </c>
      <c r="O46" s="156">
        <v>2568</v>
      </c>
      <c r="P46" s="157">
        <v>2691.1</v>
      </c>
      <c r="Q46" s="158">
        <v>2691.1</v>
      </c>
      <c r="R46" s="14" t="s">
        <v>331</v>
      </c>
      <c r="S46" s="178"/>
      <c r="T46" s="13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1:42" ht="13.5" thickTop="1">
      <c r="A47">
        <f t="shared" si="0"/>
      </c>
      <c r="B47" s="16"/>
      <c r="C47" s="171" t="s">
        <v>84</v>
      </c>
      <c r="D47" s="172"/>
      <c r="E47" s="173"/>
      <c r="F47" s="181">
        <v>7750</v>
      </c>
      <c r="G47" s="182">
        <v>7750</v>
      </c>
      <c r="H47" s="183">
        <v>7750</v>
      </c>
      <c r="I47" s="181">
        <v>6598</v>
      </c>
      <c r="J47" s="182">
        <v>6598</v>
      </c>
      <c r="K47" s="183">
        <v>6598</v>
      </c>
      <c r="L47" s="181">
        <v>1351</v>
      </c>
      <c r="M47" s="182">
        <v>1351</v>
      </c>
      <c r="N47" s="183">
        <v>1351</v>
      </c>
      <c r="O47" s="181">
        <v>199</v>
      </c>
      <c r="P47" s="182">
        <v>199</v>
      </c>
      <c r="Q47" s="183">
        <v>199</v>
      </c>
      <c r="R47" s="84" t="s">
        <v>1</v>
      </c>
      <c r="S47" s="172"/>
      <c r="T47" s="4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3.5" thickBot="1">
      <c r="A48">
        <f t="shared" si="0"/>
      </c>
      <c r="B48" s="16"/>
      <c r="C48" s="104" t="s">
        <v>85</v>
      </c>
      <c r="D48" s="176"/>
      <c r="E48" s="177"/>
      <c r="F48" s="187">
        <v>31447</v>
      </c>
      <c r="G48" s="188">
        <v>32316</v>
      </c>
      <c r="H48" s="189">
        <v>32450</v>
      </c>
      <c r="I48" s="187">
        <v>32008</v>
      </c>
      <c r="J48" s="188">
        <v>32887</v>
      </c>
      <c r="K48" s="189">
        <v>33011</v>
      </c>
      <c r="L48" s="187">
        <v>440</v>
      </c>
      <c r="M48" s="188">
        <v>450</v>
      </c>
      <c r="N48" s="189">
        <v>460</v>
      </c>
      <c r="O48" s="187">
        <v>1001</v>
      </c>
      <c r="P48" s="188">
        <v>1021</v>
      </c>
      <c r="Q48" s="189">
        <v>1021</v>
      </c>
      <c r="R48" s="105" t="s">
        <v>43</v>
      </c>
      <c r="S48" s="176"/>
      <c r="T48" s="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4.25" thickBot="1" thickTop="1">
      <c r="A49">
        <f t="shared" si="0"/>
      </c>
      <c r="C49" s="14" t="s">
        <v>7</v>
      </c>
      <c r="D49" s="12"/>
      <c r="E49" s="13"/>
      <c r="F49" s="156">
        <v>39197</v>
      </c>
      <c r="G49" s="157">
        <v>40066</v>
      </c>
      <c r="H49" s="158">
        <v>40200</v>
      </c>
      <c r="I49" s="156">
        <v>38606</v>
      </c>
      <c r="J49" s="157">
        <v>39485</v>
      </c>
      <c r="K49" s="158">
        <v>39609</v>
      </c>
      <c r="L49" s="156">
        <v>1791</v>
      </c>
      <c r="M49" s="157">
        <v>1801</v>
      </c>
      <c r="N49" s="158">
        <v>1811</v>
      </c>
      <c r="O49" s="156">
        <v>1200</v>
      </c>
      <c r="P49" s="157">
        <v>1220</v>
      </c>
      <c r="Q49" s="158">
        <v>1220</v>
      </c>
      <c r="R49" s="18" t="s">
        <v>86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47" t="s">
        <v>184</v>
      </c>
      <c r="G50" s="46"/>
      <c r="H50" s="46"/>
      <c r="I50" s="46"/>
      <c r="J50" s="46"/>
      <c r="K50" s="46"/>
      <c r="L50" s="47" t="s">
        <v>197</v>
      </c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Committee\TCQ2012\[tb-65-6.xls]List of tables</v>
      </c>
      <c r="T51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5" t="s">
        <v>277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242</v>
      </c>
      <c r="G3" s="265"/>
      <c r="H3" s="265"/>
      <c r="I3" s="265"/>
      <c r="J3" s="265"/>
      <c r="K3" s="265"/>
      <c r="L3" s="265" t="s">
        <v>303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98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70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9">IF(SUM(F9:Q9)&lt;1,"Y","")</f>
      </c>
      <c r="B9" s="15"/>
      <c r="C9" s="171" t="s">
        <v>49</v>
      </c>
      <c r="D9" s="172"/>
      <c r="E9" s="173"/>
      <c r="F9" s="181">
        <v>9.64</v>
      </c>
      <c r="G9" s="182">
        <v>9.64</v>
      </c>
      <c r="H9" s="183">
        <v>9.64</v>
      </c>
      <c r="I9" s="241">
        <v>9.64</v>
      </c>
      <c r="J9" s="245">
        <v>9.64</v>
      </c>
      <c r="K9" s="190">
        <v>9.64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518.27</v>
      </c>
      <c r="G10" s="185">
        <v>545.9</v>
      </c>
      <c r="H10" s="186">
        <v>543.9</v>
      </c>
      <c r="I10" s="242">
        <v>267.12</v>
      </c>
      <c r="J10" s="246">
        <v>300</v>
      </c>
      <c r="K10" s="191">
        <v>310</v>
      </c>
      <c r="L10" s="184">
        <v>309.33</v>
      </c>
      <c r="M10" s="185">
        <v>299.9</v>
      </c>
      <c r="N10" s="186">
        <v>289.9</v>
      </c>
      <c r="O10" s="184">
        <v>58.18</v>
      </c>
      <c r="P10" s="185">
        <v>54</v>
      </c>
      <c r="Q10" s="186">
        <v>56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770.49</v>
      </c>
      <c r="G11" s="185">
        <v>770.49</v>
      </c>
      <c r="H11" s="186">
        <v>770.49</v>
      </c>
      <c r="I11" s="242">
        <v>715.49</v>
      </c>
      <c r="J11" s="246">
        <v>715.49</v>
      </c>
      <c r="K11" s="191">
        <v>715.49</v>
      </c>
      <c r="L11" s="184">
        <v>225</v>
      </c>
      <c r="M11" s="185">
        <v>225</v>
      </c>
      <c r="N11" s="186">
        <v>225</v>
      </c>
      <c r="O11" s="184">
        <v>170</v>
      </c>
      <c r="P11" s="185">
        <v>170</v>
      </c>
      <c r="Q11" s="186">
        <v>170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648</v>
      </c>
      <c r="G12" s="185">
        <v>588</v>
      </c>
      <c r="H12" s="186">
        <v>630</v>
      </c>
      <c r="I12" s="242">
        <v>643</v>
      </c>
      <c r="J12" s="246">
        <v>578</v>
      </c>
      <c r="K12" s="191">
        <v>620</v>
      </c>
      <c r="L12" s="184">
        <v>12</v>
      </c>
      <c r="M12" s="185">
        <v>14</v>
      </c>
      <c r="N12" s="186">
        <v>14</v>
      </c>
      <c r="O12" s="184">
        <v>7</v>
      </c>
      <c r="P12" s="185">
        <v>4</v>
      </c>
      <c r="Q12" s="186">
        <v>4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366</v>
      </c>
      <c r="G13" s="185">
        <v>362</v>
      </c>
      <c r="H13" s="186">
        <v>362</v>
      </c>
      <c r="I13" s="242">
        <v>479</v>
      </c>
      <c r="J13" s="246">
        <v>475</v>
      </c>
      <c r="K13" s="191">
        <v>475</v>
      </c>
      <c r="L13" s="184">
        <v>1</v>
      </c>
      <c r="M13" s="185">
        <v>1</v>
      </c>
      <c r="N13" s="186">
        <v>1</v>
      </c>
      <c r="O13" s="184">
        <v>114</v>
      </c>
      <c r="P13" s="185">
        <v>114</v>
      </c>
      <c r="Q13" s="186">
        <v>114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1893</v>
      </c>
      <c r="G14" s="185">
        <v>1951</v>
      </c>
      <c r="H14" s="186">
        <v>1921</v>
      </c>
      <c r="I14" s="242">
        <v>2015</v>
      </c>
      <c r="J14" s="246">
        <v>2100</v>
      </c>
      <c r="K14" s="191">
        <v>2050</v>
      </c>
      <c r="L14" s="184">
        <v>2</v>
      </c>
      <c r="M14" s="185">
        <v>1</v>
      </c>
      <c r="N14" s="186">
        <v>1</v>
      </c>
      <c r="O14" s="184">
        <v>124</v>
      </c>
      <c r="P14" s="185">
        <v>150</v>
      </c>
      <c r="Q14" s="186">
        <v>130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55</v>
      </c>
      <c r="D15" s="174"/>
      <c r="E15" s="175"/>
      <c r="F15" s="184">
        <v>590</v>
      </c>
      <c r="G15" s="185">
        <v>586</v>
      </c>
      <c r="H15" s="186">
        <v>588</v>
      </c>
      <c r="I15" s="242">
        <v>720</v>
      </c>
      <c r="J15" s="246">
        <v>743</v>
      </c>
      <c r="K15" s="191">
        <v>772</v>
      </c>
      <c r="L15" s="184">
        <v>103</v>
      </c>
      <c r="M15" s="185">
        <v>106</v>
      </c>
      <c r="N15" s="186">
        <v>110</v>
      </c>
      <c r="O15" s="184">
        <v>233</v>
      </c>
      <c r="P15" s="185">
        <v>263</v>
      </c>
      <c r="Q15" s="186">
        <v>294</v>
      </c>
      <c r="R15" s="72" t="s">
        <v>38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56</v>
      </c>
      <c r="D16" s="174"/>
      <c r="E16" s="175"/>
      <c r="F16" s="184">
        <v>217</v>
      </c>
      <c r="G16" s="185">
        <v>215</v>
      </c>
      <c r="H16" s="186">
        <v>212</v>
      </c>
      <c r="I16" s="242">
        <v>187</v>
      </c>
      <c r="J16" s="246">
        <v>186</v>
      </c>
      <c r="K16" s="191">
        <v>184</v>
      </c>
      <c r="L16" s="184">
        <v>79</v>
      </c>
      <c r="M16" s="185">
        <v>78</v>
      </c>
      <c r="N16" s="186">
        <v>77</v>
      </c>
      <c r="O16" s="184">
        <v>49</v>
      </c>
      <c r="P16" s="185">
        <v>49</v>
      </c>
      <c r="Q16" s="186">
        <v>49</v>
      </c>
      <c r="R16" s="72" t="s">
        <v>20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57</v>
      </c>
      <c r="D17" s="174"/>
      <c r="E17" s="175"/>
      <c r="F17" s="184">
        <v>760.4345</v>
      </c>
      <c r="G17" s="185">
        <v>754.99</v>
      </c>
      <c r="H17" s="186">
        <v>769.99</v>
      </c>
      <c r="I17" s="242">
        <v>765</v>
      </c>
      <c r="J17" s="246">
        <v>800</v>
      </c>
      <c r="K17" s="191">
        <v>800</v>
      </c>
      <c r="L17" s="184">
        <v>23.538899999999998</v>
      </c>
      <c r="M17" s="185">
        <v>34.99</v>
      </c>
      <c r="N17" s="186">
        <v>39.99</v>
      </c>
      <c r="O17" s="184">
        <v>28.104400000000005</v>
      </c>
      <c r="P17" s="185">
        <v>80</v>
      </c>
      <c r="Q17" s="186">
        <v>70</v>
      </c>
      <c r="R17" s="72" t="s">
        <v>21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58</v>
      </c>
      <c r="D18" s="174"/>
      <c r="E18" s="175"/>
      <c r="F18" s="184">
        <v>1069</v>
      </c>
      <c r="G18" s="185">
        <v>971</v>
      </c>
      <c r="H18" s="186">
        <v>1116</v>
      </c>
      <c r="I18" s="242">
        <v>952</v>
      </c>
      <c r="J18" s="246">
        <v>860</v>
      </c>
      <c r="K18" s="191">
        <v>1016</v>
      </c>
      <c r="L18" s="184">
        <v>117</v>
      </c>
      <c r="M18" s="185">
        <v>111</v>
      </c>
      <c r="N18" s="186">
        <v>100</v>
      </c>
      <c r="O18" s="184">
        <v>0</v>
      </c>
      <c r="P18" s="185">
        <v>0</v>
      </c>
      <c r="Q18" s="186">
        <v>0</v>
      </c>
      <c r="R18" s="72" t="s">
        <v>22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59</v>
      </c>
      <c r="D19" s="174"/>
      <c r="E19" s="175"/>
      <c r="F19" s="184">
        <v>3512</v>
      </c>
      <c r="G19" s="185">
        <v>3246</v>
      </c>
      <c r="H19" s="186">
        <v>3255</v>
      </c>
      <c r="I19" s="242">
        <v>4310</v>
      </c>
      <c r="J19" s="246">
        <v>4300</v>
      </c>
      <c r="K19" s="191">
        <v>4350</v>
      </c>
      <c r="L19" s="184">
        <v>129</v>
      </c>
      <c r="M19" s="185">
        <v>102</v>
      </c>
      <c r="N19" s="186">
        <v>100</v>
      </c>
      <c r="O19" s="184">
        <v>927</v>
      </c>
      <c r="P19" s="185">
        <v>1156</v>
      </c>
      <c r="Q19" s="186">
        <v>1195</v>
      </c>
      <c r="R19" s="72" t="s">
        <v>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60</v>
      </c>
      <c r="D20" s="174"/>
      <c r="E20" s="175"/>
      <c r="F20" s="184">
        <v>2356.2</v>
      </c>
      <c r="G20" s="185">
        <v>2366</v>
      </c>
      <c r="H20" s="186">
        <v>2386</v>
      </c>
      <c r="I20" s="242">
        <v>3019</v>
      </c>
      <c r="J20" s="246">
        <v>3080</v>
      </c>
      <c r="K20" s="191">
        <v>3100</v>
      </c>
      <c r="L20" s="184">
        <v>135.2</v>
      </c>
      <c r="M20" s="185">
        <v>184</v>
      </c>
      <c r="N20" s="186">
        <v>184</v>
      </c>
      <c r="O20" s="184">
        <v>798</v>
      </c>
      <c r="P20" s="185">
        <v>898</v>
      </c>
      <c r="Q20" s="186">
        <v>898</v>
      </c>
      <c r="R20" s="72" t="s">
        <v>23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61</v>
      </c>
      <c r="D21" s="174"/>
      <c r="E21" s="175"/>
      <c r="F21" s="184">
        <v>840.39</v>
      </c>
      <c r="G21" s="185">
        <v>840.39</v>
      </c>
      <c r="H21" s="186">
        <v>840.39</v>
      </c>
      <c r="I21" s="242">
        <v>967.39</v>
      </c>
      <c r="J21" s="246">
        <v>967.39</v>
      </c>
      <c r="K21" s="191">
        <v>967.39</v>
      </c>
      <c r="L21" s="184">
        <v>23</v>
      </c>
      <c r="M21" s="185">
        <v>23</v>
      </c>
      <c r="N21" s="186">
        <v>23</v>
      </c>
      <c r="O21" s="184">
        <v>150</v>
      </c>
      <c r="P21" s="185">
        <v>150</v>
      </c>
      <c r="Q21" s="186">
        <v>150</v>
      </c>
      <c r="R21" s="72" t="s">
        <v>24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1:42" ht="12.75">
      <c r="A22">
        <f t="shared" si="0"/>
      </c>
      <c r="B22" s="19"/>
      <c r="C22" s="49" t="s">
        <v>62</v>
      </c>
      <c r="D22" s="174"/>
      <c r="E22" s="175"/>
      <c r="F22" s="184">
        <v>2.82</v>
      </c>
      <c r="G22" s="185">
        <v>2</v>
      </c>
      <c r="H22" s="186">
        <v>2</v>
      </c>
      <c r="I22" s="242">
        <v>2.82</v>
      </c>
      <c r="J22" s="246">
        <v>2</v>
      </c>
      <c r="K22" s="191">
        <v>2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25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/>
      <c r="C23" s="49" t="s">
        <v>63</v>
      </c>
      <c r="D23" s="174"/>
      <c r="E23" s="175"/>
      <c r="F23" s="184">
        <v>1804</v>
      </c>
      <c r="G23" s="185">
        <v>1863</v>
      </c>
      <c r="H23" s="186">
        <v>1863</v>
      </c>
      <c r="I23" s="242">
        <v>484</v>
      </c>
      <c r="J23" s="246">
        <v>484</v>
      </c>
      <c r="K23" s="191">
        <v>484</v>
      </c>
      <c r="L23" s="184">
        <v>1370</v>
      </c>
      <c r="M23" s="185">
        <v>1414</v>
      </c>
      <c r="N23" s="186">
        <v>1414</v>
      </c>
      <c r="O23" s="184">
        <v>50</v>
      </c>
      <c r="P23" s="185">
        <v>35</v>
      </c>
      <c r="Q23" s="186">
        <v>35</v>
      </c>
      <c r="R23" s="72" t="s">
        <v>26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2</v>
      </c>
      <c r="AL23">
        <v>3</v>
      </c>
      <c r="AM23">
        <v>2</v>
      </c>
      <c r="AN23">
        <v>2</v>
      </c>
      <c r="AO23">
        <v>3</v>
      </c>
      <c r="AP23">
        <v>3</v>
      </c>
    </row>
    <row r="24" spans="1:42" ht="12.75">
      <c r="A24">
        <f t="shared" si="0"/>
      </c>
      <c r="B24" s="19"/>
      <c r="C24" s="49" t="s">
        <v>64</v>
      </c>
      <c r="D24" s="174"/>
      <c r="E24" s="175"/>
      <c r="F24" s="184">
        <v>1396.991928</v>
      </c>
      <c r="G24" s="185">
        <v>1366.9119999999998</v>
      </c>
      <c r="H24" s="186">
        <v>1375</v>
      </c>
      <c r="I24" s="242">
        <v>1538.85</v>
      </c>
      <c r="J24" s="246">
        <v>1600</v>
      </c>
      <c r="K24" s="191">
        <v>1600</v>
      </c>
      <c r="L24" s="184">
        <v>17.523</v>
      </c>
      <c r="M24" s="185">
        <v>27.257142857142856</v>
      </c>
      <c r="N24" s="186">
        <v>25</v>
      </c>
      <c r="O24" s="184">
        <v>159.381072</v>
      </c>
      <c r="P24" s="185">
        <v>260.34514285714283</v>
      </c>
      <c r="Q24" s="186">
        <v>250</v>
      </c>
      <c r="R24" s="72" t="s">
        <v>27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65</v>
      </c>
      <c r="D25" s="174"/>
      <c r="E25" s="175"/>
      <c r="F25" s="184">
        <v>1165.087808</v>
      </c>
      <c r="G25" s="185">
        <v>1199.032491863465</v>
      </c>
      <c r="H25" s="186">
        <v>1215</v>
      </c>
      <c r="I25" s="242">
        <v>1220</v>
      </c>
      <c r="J25" s="246">
        <v>1280</v>
      </c>
      <c r="K25" s="191">
        <v>1300</v>
      </c>
      <c r="L25" s="184">
        <v>79.9949</v>
      </c>
      <c r="M25" s="185">
        <v>74.9662</v>
      </c>
      <c r="N25" s="186">
        <v>80</v>
      </c>
      <c r="O25" s="184">
        <v>134.907092</v>
      </c>
      <c r="P25" s="185">
        <v>155.93370813653493</v>
      </c>
      <c r="Q25" s="186">
        <v>165</v>
      </c>
      <c r="R25" s="72" t="s">
        <v>267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99</v>
      </c>
      <c r="D26" s="174"/>
      <c r="E26" s="175"/>
      <c r="F26" s="184">
        <v>51.16</v>
      </c>
      <c r="G26" s="185">
        <v>51.16</v>
      </c>
      <c r="H26" s="186">
        <v>51.16</v>
      </c>
      <c r="I26" s="242">
        <v>51.16</v>
      </c>
      <c r="J26" s="246">
        <v>51.16</v>
      </c>
      <c r="K26" s="191">
        <v>51.16</v>
      </c>
      <c r="L26" s="184">
        <v>0</v>
      </c>
      <c r="M26" s="185">
        <v>0</v>
      </c>
      <c r="N26" s="186">
        <v>0</v>
      </c>
      <c r="O26" s="184">
        <v>0</v>
      </c>
      <c r="P26" s="185">
        <v>0</v>
      </c>
      <c r="Q26" s="186">
        <v>0</v>
      </c>
      <c r="R26" s="72" t="s">
        <v>98</v>
      </c>
      <c r="S26" s="174"/>
      <c r="T26" s="175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3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108</v>
      </c>
      <c r="G27" s="185">
        <v>108</v>
      </c>
      <c r="H27" s="186">
        <v>108</v>
      </c>
      <c r="I27" s="242">
        <v>71</v>
      </c>
      <c r="J27" s="246">
        <v>78</v>
      </c>
      <c r="K27" s="191">
        <v>78</v>
      </c>
      <c r="L27" s="184">
        <v>47</v>
      </c>
      <c r="M27" s="185">
        <v>45</v>
      </c>
      <c r="N27" s="186">
        <v>45</v>
      </c>
      <c r="O27" s="184">
        <v>10</v>
      </c>
      <c r="P27" s="185">
        <v>15</v>
      </c>
      <c r="Q27" s="186">
        <v>15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2.7</v>
      </c>
      <c r="G28" s="185">
        <v>2.7</v>
      </c>
      <c r="H28" s="186">
        <v>2.7</v>
      </c>
      <c r="I28" s="242">
        <v>2.7</v>
      </c>
      <c r="J28" s="246">
        <v>2.7</v>
      </c>
      <c r="K28" s="191">
        <v>2.7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29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2972.898</v>
      </c>
      <c r="G29" s="185">
        <v>3022</v>
      </c>
      <c r="H29" s="186">
        <v>3067</v>
      </c>
      <c r="I29" s="242">
        <v>3053.907</v>
      </c>
      <c r="J29" s="246">
        <v>3100</v>
      </c>
      <c r="K29" s="191">
        <v>3150</v>
      </c>
      <c r="L29" s="184">
        <v>53.105999999999995</v>
      </c>
      <c r="M29" s="185">
        <v>58</v>
      </c>
      <c r="N29" s="186">
        <v>63</v>
      </c>
      <c r="O29" s="184">
        <v>134.11499999999998</v>
      </c>
      <c r="P29" s="185">
        <v>136</v>
      </c>
      <c r="Q29" s="186">
        <v>146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72.212</v>
      </c>
      <c r="G30" s="185">
        <v>70.11599448474374</v>
      </c>
      <c r="H30" s="186">
        <v>49.128739108013654</v>
      </c>
      <c r="I30" s="242">
        <v>80.401</v>
      </c>
      <c r="J30" s="246">
        <v>80</v>
      </c>
      <c r="K30" s="191">
        <v>60.678034560284225</v>
      </c>
      <c r="L30" s="184">
        <v>-13.449</v>
      </c>
      <c r="M30" s="185">
        <v>-16.229716270405014</v>
      </c>
      <c r="N30" s="186">
        <v>-19.19609472838345</v>
      </c>
      <c r="O30" s="184">
        <v>-5.26</v>
      </c>
      <c r="P30" s="185">
        <v>-6.345710755148741</v>
      </c>
      <c r="Q30" s="186">
        <v>-7.646799276112876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4820</v>
      </c>
      <c r="G31" s="185">
        <v>4819</v>
      </c>
      <c r="H31" s="186">
        <v>4819</v>
      </c>
      <c r="I31" s="242">
        <v>4850</v>
      </c>
      <c r="J31" s="246">
        <v>4850</v>
      </c>
      <c r="K31" s="191">
        <v>4850</v>
      </c>
      <c r="L31" s="184">
        <v>112</v>
      </c>
      <c r="M31" s="185">
        <v>99</v>
      </c>
      <c r="N31" s="186">
        <v>99</v>
      </c>
      <c r="O31" s="184">
        <v>142</v>
      </c>
      <c r="P31" s="185">
        <v>130</v>
      </c>
      <c r="Q31" s="186">
        <v>130</v>
      </c>
      <c r="R31" s="72" t="s">
        <v>31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972</v>
      </c>
      <c r="G32" s="185">
        <v>952</v>
      </c>
      <c r="H32" s="186">
        <v>966</v>
      </c>
      <c r="I32" s="242">
        <v>971</v>
      </c>
      <c r="J32" s="246">
        <v>950</v>
      </c>
      <c r="K32" s="191">
        <v>965</v>
      </c>
      <c r="L32" s="184">
        <v>16</v>
      </c>
      <c r="M32" s="185">
        <v>14</v>
      </c>
      <c r="N32" s="186">
        <v>16</v>
      </c>
      <c r="O32" s="184">
        <v>15</v>
      </c>
      <c r="P32" s="185">
        <v>12</v>
      </c>
      <c r="Q32" s="186">
        <v>15</v>
      </c>
      <c r="R32" s="72" t="s">
        <v>327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71</v>
      </c>
      <c r="D33" s="174"/>
      <c r="E33" s="175"/>
      <c r="F33" s="184">
        <v>1481.43</v>
      </c>
      <c r="G33" s="185">
        <v>1395</v>
      </c>
      <c r="H33" s="186">
        <v>1370</v>
      </c>
      <c r="I33" s="242">
        <v>1601.43</v>
      </c>
      <c r="J33" s="246">
        <v>1505</v>
      </c>
      <c r="K33" s="191">
        <v>1475</v>
      </c>
      <c r="L33" s="184">
        <v>30</v>
      </c>
      <c r="M33" s="185">
        <v>30</v>
      </c>
      <c r="N33" s="186">
        <v>30</v>
      </c>
      <c r="O33" s="184">
        <v>150</v>
      </c>
      <c r="P33" s="185">
        <v>140</v>
      </c>
      <c r="Q33" s="186">
        <v>135</v>
      </c>
      <c r="R33" s="72" t="s">
        <v>32</v>
      </c>
      <c r="S33" s="174"/>
      <c r="T33" s="175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3</v>
      </c>
      <c r="AN33">
        <v>2</v>
      </c>
      <c r="AO33">
        <v>2</v>
      </c>
      <c r="AP33">
        <v>3</v>
      </c>
    </row>
    <row r="34" spans="1:42" ht="12.75">
      <c r="A34">
        <f t="shared" si="0"/>
      </c>
      <c r="B34" s="19"/>
      <c r="C34" s="49" t="s">
        <v>72</v>
      </c>
      <c r="D34" s="174"/>
      <c r="E34" s="175"/>
      <c r="F34" s="184">
        <v>171.20000000000002</v>
      </c>
      <c r="G34" s="185">
        <v>190</v>
      </c>
      <c r="H34" s="186">
        <v>179</v>
      </c>
      <c r="I34" s="242">
        <v>265.8</v>
      </c>
      <c r="J34" s="246">
        <v>300</v>
      </c>
      <c r="K34" s="191">
        <v>250</v>
      </c>
      <c r="L34" s="184">
        <v>38.9</v>
      </c>
      <c r="M34" s="185">
        <v>56</v>
      </c>
      <c r="N34" s="186">
        <v>59</v>
      </c>
      <c r="O34" s="184">
        <v>133.5</v>
      </c>
      <c r="P34" s="185">
        <v>166</v>
      </c>
      <c r="Q34" s="186">
        <v>130</v>
      </c>
      <c r="R34" s="72" t="s">
        <v>33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73</v>
      </c>
      <c r="D35" s="174"/>
      <c r="E35" s="175"/>
      <c r="F35" s="184">
        <v>834.18739072</v>
      </c>
      <c r="G35" s="185">
        <v>941</v>
      </c>
      <c r="H35" s="186">
        <v>940</v>
      </c>
      <c r="I35" s="242">
        <v>809.498</v>
      </c>
      <c r="J35" s="246">
        <v>900</v>
      </c>
      <c r="K35" s="191">
        <v>900</v>
      </c>
      <c r="L35" s="184">
        <v>79</v>
      </c>
      <c r="M35" s="185">
        <v>95</v>
      </c>
      <c r="N35" s="186">
        <v>99</v>
      </c>
      <c r="O35" s="184">
        <v>54.31060928</v>
      </c>
      <c r="P35" s="185">
        <v>54</v>
      </c>
      <c r="Q35" s="186">
        <v>59</v>
      </c>
      <c r="R35" s="72" t="s">
        <v>34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74</v>
      </c>
      <c r="D36" s="174"/>
      <c r="E36" s="175"/>
      <c r="F36" s="184">
        <v>216</v>
      </c>
      <c r="G36" s="185">
        <v>217</v>
      </c>
      <c r="H36" s="186">
        <v>216</v>
      </c>
      <c r="I36" s="242">
        <v>200</v>
      </c>
      <c r="J36" s="246">
        <v>200</v>
      </c>
      <c r="K36" s="191">
        <v>200</v>
      </c>
      <c r="L36" s="184">
        <v>19</v>
      </c>
      <c r="M36" s="185">
        <v>20</v>
      </c>
      <c r="N36" s="186">
        <v>19</v>
      </c>
      <c r="O36" s="184">
        <v>3</v>
      </c>
      <c r="P36" s="185">
        <v>3</v>
      </c>
      <c r="Q36" s="186">
        <v>3</v>
      </c>
      <c r="R36" s="72" t="s">
        <v>35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75</v>
      </c>
      <c r="D37" s="174"/>
      <c r="E37" s="175"/>
      <c r="F37" s="184">
        <v>110.53299999999999</v>
      </c>
      <c r="G37" s="185">
        <v>110</v>
      </c>
      <c r="H37" s="186">
        <v>110</v>
      </c>
      <c r="I37" s="242">
        <v>209.932</v>
      </c>
      <c r="J37" s="246">
        <v>200</v>
      </c>
      <c r="K37" s="191">
        <v>190</v>
      </c>
      <c r="L37" s="184">
        <v>47.601</v>
      </c>
      <c r="M37" s="185">
        <v>50</v>
      </c>
      <c r="N37" s="186">
        <v>50</v>
      </c>
      <c r="O37" s="184">
        <v>147</v>
      </c>
      <c r="P37" s="185">
        <v>140</v>
      </c>
      <c r="Q37" s="186">
        <v>130</v>
      </c>
      <c r="R37" s="72" t="s">
        <v>36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76</v>
      </c>
      <c r="D38" s="174"/>
      <c r="E38" s="175"/>
      <c r="F38" s="184">
        <v>57</v>
      </c>
      <c r="G38" s="185">
        <v>59</v>
      </c>
      <c r="H38" s="186">
        <v>56</v>
      </c>
      <c r="I38" s="242">
        <v>57</v>
      </c>
      <c r="J38" s="246">
        <v>59</v>
      </c>
      <c r="K38" s="191">
        <v>56</v>
      </c>
      <c r="L38" s="184">
        <v>0</v>
      </c>
      <c r="M38" s="185">
        <v>0</v>
      </c>
      <c r="N38" s="186">
        <v>0</v>
      </c>
      <c r="O38" s="184">
        <v>0</v>
      </c>
      <c r="P38" s="185">
        <v>0</v>
      </c>
      <c r="Q38" s="186">
        <v>0</v>
      </c>
      <c r="R38" s="72" t="s">
        <v>87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/>
      <c r="C39" s="49" t="s">
        <v>77</v>
      </c>
      <c r="D39" s="174"/>
      <c r="E39" s="175"/>
      <c r="F39" s="184">
        <v>3532</v>
      </c>
      <c r="G39" s="185">
        <v>3727</v>
      </c>
      <c r="H39" s="186">
        <v>3677</v>
      </c>
      <c r="I39" s="242">
        <v>3444</v>
      </c>
      <c r="J39" s="246">
        <v>3650</v>
      </c>
      <c r="K39" s="191">
        <v>3600</v>
      </c>
      <c r="L39" s="184">
        <v>92</v>
      </c>
      <c r="M39" s="185">
        <v>80</v>
      </c>
      <c r="N39" s="186">
        <v>80</v>
      </c>
      <c r="O39" s="184">
        <v>4</v>
      </c>
      <c r="P39" s="185">
        <v>3</v>
      </c>
      <c r="Q39" s="186">
        <v>3</v>
      </c>
      <c r="R39" s="72" t="s">
        <v>37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3.5" thickBot="1">
      <c r="A40">
        <f t="shared" si="0"/>
      </c>
      <c r="B40" s="19"/>
      <c r="C40" s="49" t="s">
        <v>78</v>
      </c>
      <c r="D40" s="174"/>
      <c r="E40" s="175"/>
      <c r="F40" s="184">
        <v>80.62284038464809</v>
      </c>
      <c r="G40" s="185">
        <v>90</v>
      </c>
      <c r="H40" s="186">
        <v>90</v>
      </c>
      <c r="I40" s="242">
        <v>65.06</v>
      </c>
      <c r="J40" s="246">
        <v>70</v>
      </c>
      <c r="K40" s="191">
        <v>70</v>
      </c>
      <c r="L40" s="184">
        <v>15.56284038464808</v>
      </c>
      <c r="M40" s="185">
        <v>20</v>
      </c>
      <c r="N40" s="186">
        <v>20</v>
      </c>
      <c r="O40" s="184">
        <v>0</v>
      </c>
      <c r="P40" s="185">
        <v>0</v>
      </c>
      <c r="Q40" s="186">
        <v>0</v>
      </c>
      <c r="R40" s="72" t="s">
        <v>39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4.25" thickBot="1" thickTop="1">
      <c r="A41">
        <f t="shared" si="0"/>
      </c>
      <c r="C41" s="14" t="s">
        <v>6</v>
      </c>
      <c r="D41" s="178"/>
      <c r="E41" s="179"/>
      <c r="F41" s="156">
        <v>33401.56746710464</v>
      </c>
      <c r="G41" s="156">
        <v>33391.330486348204</v>
      </c>
      <c r="H41" s="156">
        <v>33560.398739108015</v>
      </c>
      <c r="I41" s="243">
        <v>34028.49799999999</v>
      </c>
      <c r="J41" s="247">
        <v>34476.380000000005</v>
      </c>
      <c r="K41" s="193">
        <v>34654.05803456029</v>
      </c>
      <c r="L41" s="156">
        <v>3163.307640384649</v>
      </c>
      <c r="M41" s="157">
        <v>3246.8836265867376</v>
      </c>
      <c r="N41" s="158">
        <v>3244.6939052716166</v>
      </c>
      <c r="O41" s="156">
        <v>3790.2381732799995</v>
      </c>
      <c r="P41" s="157">
        <v>4331.933140238529</v>
      </c>
      <c r="Q41" s="158">
        <v>4338.353200723887</v>
      </c>
      <c r="R41" s="14" t="s">
        <v>6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/>
      <c r="C42" s="49" t="s">
        <v>79</v>
      </c>
      <c r="D42" s="174"/>
      <c r="E42" s="175"/>
      <c r="F42" s="184">
        <v>1207.7</v>
      </c>
      <c r="G42" s="185">
        <v>1207.7</v>
      </c>
      <c r="H42" s="186">
        <v>1207.7</v>
      </c>
      <c r="I42" s="242">
        <v>1207.7</v>
      </c>
      <c r="J42" s="246">
        <v>1207.7</v>
      </c>
      <c r="K42" s="191">
        <v>1207.7</v>
      </c>
      <c r="L42" s="184">
        <v>0</v>
      </c>
      <c r="M42" s="185">
        <v>0</v>
      </c>
      <c r="N42" s="186">
        <v>0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1:42" ht="12.75">
      <c r="A43">
        <f t="shared" si="0"/>
      </c>
      <c r="B43" s="16"/>
      <c r="C43" s="49" t="s">
        <v>80</v>
      </c>
      <c r="D43" s="174"/>
      <c r="E43" s="175"/>
      <c r="F43" s="184">
        <v>47.41</v>
      </c>
      <c r="G43" s="185">
        <v>47.41</v>
      </c>
      <c r="H43" s="186">
        <v>47.41</v>
      </c>
      <c r="I43" s="242">
        <v>47.41</v>
      </c>
      <c r="J43" s="246">
        <v>47.41</v>
      </c>
      <c r="K43" s="191">
        <v>47.41</v>
      </c>
      <c r="L43" s="184">
        <v>0</v>
      </c>
      <c r="M43" s="185">
        <v>0</v>
      </c>
      <c r="N43" s="186">
        <v>0</v>
      </c>
      <c r="O43" s="184">
        <v>0</v>
      </c>
      <c r="P43" s="185">
        <v>0</v>
      </c>
      <c r="Q43" s="186">
        <v>0</v>
      </c>
      <c r="R43" s="72" t="s">
        <v>41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1:42" ht="12.75">
      <c r="A44">
        <f t="shared" si="0"/>
      </c>
      <c r="B44" s="16"/>
      <c r="C44" s="49" t="s">
        <v>82</v>
      </c>
      <c r="D44" s="174"/>
      <c r="E44" s="175"/>
      <c r="F44" s="184">
        <v>23109.39</v>
      </c>
      <c r="G44" s="185">
        <v>23600</v>
      </c>
      <c r="H44" s="186">
        <v>23800</v>
      </c>
      <c r="I44" s="242">
        <v>25409.39</v>
      </c>
      <c r="J44" s="246">
        <v>26000</v>
      </c>
      <c r="K44" s="191">
        <v>26200</v>
      </c>
      <c r="L44" s="184">
        <v>0</v>
      </c>
      <c r="M44" s="185">
        <v>0</v>
      </c>
      <c r="N44" s="186">
        <v>0</v>
      </c>
      <c r="O44" s="184">
        <v>2300</v>
      </c>
      <c r="P44" s="185">
        <v>2400</v>
      </c>
      <c r="Q44" s="186">
        <v>2400</v>
      </c>
      <c r="R44" s="72" t="s">
        <v>42</v>
      </c>
      <c r="S44" s="174"/>
      <c r="T44" s="175"/>
      <c r="AA44">
        <v>3</v>
      </c>
      <c r="AD44">
        <v>3</v>
      </c>
      <c r="AE44">
        <v>2</v>
      </c>
      <c r="AF44">
        <v>2</v>
      </c>
      <c r="AG44">
        <v>9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1:42" ht="13.5" thickBot="1">
      <c r="A45">
        <f t="shared" si="0"/>
      </c>
      <c r="B45" s="16"/>
      <c r="C45" s="49" t="s">
        <v>83</v>
      </c>
      <c r="D45" s="174"/>
      <c r="E45" s="175"/>
      <c r="F45" s="184">
        <v>968.5</v>
      </c>
      <c r="G45" s="185">
        <v>975.6</v>
      </c>
      <c r="H45" s="186">
        <v>1010.6</v>
      </c>
      <c r="I45" s="242">
        <v>1228.5</v>
      </c>
      <c r="J45" s="246">
        <v>1263</v>
      </c>
      <c r="K45" s="191">
        <v>1298</v>
      </c>
      <c r="L45" s="184">
        <v>8</v>
      </c>
      <c r="M45" s="185">
        <v>3.7</v>
      </c>
      <c r="N45" s="186">
        <v>3.7</v>
      </c>
      <c r="O45" s="184">
        <v>268</v>
      </c>
      <c r="P45" s="185">
        <v>291.1</v>
      </c>
      <c r="Q45" s="186">
        <v>291.1</v>
      </c>
      <c r="R45" s="72" t="s">
        <v>5</v>
      </c>
      <c r="S45" s="174"/>
      <c r="T45" s="175"/>
      <c r="AA45">
        <v>3</v>
      </c>
      <c r="AD45">
        <v>3</v>
      </c>
      <c r="AE45">
        <v>2</v>
      </c>
      <c r="AF45">
        <v>3</v>
      </c>
      <c r="AG45">
        <v>2</v>
      </c>
      <c r="AH45">
        <v>2</v>
      </c>
      <c r="AI45">
        <v>2</v>
      </c>
      <c r="AJ45">
        <v>3</v>
      </c>
      <c r="AK45">
        <v>2</v>
      </c>
      <c r="AL45">
        <v>3</v>
      </c>
      <c r="AM45">
        <v>3</v>
      </c>
      <c r="AN45">
        <v>2</v>
      </c>
      <c r="AO45">
        <v>3</v>
      </c>
      <c r="AP45">
        <v>3</v>
      </c>
    </row>
    <row r="46" spans="1:42" ht="14.25" thickBot="1" thickTop="1">
      <c r="A46">
        <f t="shared" si="0"/>
      </c>
      <c r="C46" s="14" t="s">
        <v>330</v>
      </c>
      <c r="D46" s="178"/>
      <c r="E46" s="179"/>
      <c r="F46" s="156">
        <v>25333</v>
      </c>
      <c r="G46" s="156">
        <v>25830.71</v>
      </c>
      <c r="H46" s="156">
        <v>26065.71</v>
      </c>
      <c r="I46" s="243">
        <v>27893</v>
      </c>
      <c r="J46" s="247">
        <v>28518.11</v>
      </c>
      <c r="K46" s="193">
        <v>28753.11</v>
      </c>
      <c r="L46" s="156">
        <v>8</v>
      </c>
      <c r="M46" s="157">
        <v>3.7</v>
      </c>
      <c r="N46" s="158">
        <v>3.7</v>
      </c>
      <c r="O46" s="156">
        <v>2568</v>
      </c>
      <c r="P46" s="157">
        <v>2691.1</v>
      </c>
      <c r="Q46" s="158">
        <v>2691.1</v>
      </c>
      <c r="R46" s="14" t="s">
        <v>331</v>
      </c>
      <c r="S46" s="178"/>
      <c r="T46" s="17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1:42" ht="13.5" thickTop="1">
      <c r="A47">
        <f t="shared" si="0"/>
      </c>
      <c r="B47" s="16"/>
      <c r="C47" s="171" t="s">
        <v>84</v>
      </c>
      <c r="D47" s="172"/>
      <c r="E47" s="173"/>
      <c r="F47" s="181">
        <v>7749</v>
      </c>
      <c r="G47" s="182">
        <v>7749</v>
      </c>
      <c r="H47" s="183">
        <v>7749</v>
      </c>
      <c r="I47" s="241">
        <v>6598</v>
      </c>
      <c r="J47" s="245">
        <v>6598</v>
      </c>
      <c r="K47" s="190">
        <v>6598</v>
      </c>
      <c r="L47" s="181">
        <v>1350</v>
      </c>
      <c r="M47" s="182">
        <v>1350</v>
      </c>
      <c r="N47" s="183">
        <v>1350</v>
      </c>
      <c r="O47" s="181">
        <v>199</v>
      </c>
      <c r="P47" s="182">
        <v>199</v>
      </c>
      <c r="Q47" s="183">
        <v>199</v>
      </c>
      <c r="R47" s="84" t="s">
        <v>1</v>
      </c>
      <c r="S47" s="172"/>
      <c r="T47" s="173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3.5" thickBot="1">
      <c r="A48">
        <f t="shared" si="0"/>
      </c>
      <c r="B48" s="16"/>
      <c r="C48" s="104" t="s">
        <v>85</v>
      </c>
      <c r="D48" s="176"/>
      <c r="E48" s="177"/>
      <c r="F48" s="187">
        <v>31446</v>
      </c>
      <c r="G48" s="188">
        <v>32315</v>
      </c>
      <c r="H48" s="189">
        <v>32449</v>
      </c>
      <c r="I48" s="244">
        <v>32008</v>
      </c>
      <c r="J48" s="248">
        <v>32887</v>
      </c>
      <c r="K48" s="192">
        <v>33011</v>
      </c>
      <c r="L48" s="187">
        <v>437</v>
      </c>
      <c r="M48" s="188">
        <v>447</v>
      </c>
      <c r="N48" s="189">
        <v>457</v>
      </c>
      <c r="O48" s="187">
        <v>999</v>
      </c>
      <c r="P48" s="188">
        <v>1019</v>
      </c>
      <c r="Q48" s="189">
        <v>1019</v>
      </c>
      <c r="R48" s="105" t="s">
        <v>43</v>
      </c>
      <c r="S48" s="176"/>
      <c r="T48" s="177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4.25" thickBot="1" thickTop="1">
      <c r="A49">
        <f t="shared" si="0"/>
      </c>
      <c r="C49" s="14" t="s">
        <v>7</v>
      </c>
      <c r="D49" s="12"/>
      <c r="E49" s="13"/>
      <c r="F49" s="156">
        <v>39195</v>
      </c>
      <c r="G49" s="156">
        <v>40064</v>
      </c>
      <c r="H49" s="156">
        <v>40198</v>
      </c>
      <c r="I49" s="243">
        <v>38606</v>
      </c>
      <c r="J49" s="247">
        <v>39485</v>
      </c>
      <c r="K49" s="193">
        <v>39609</v>
      </c>
      <c r="L49" s="156">
        <v>1787</v>
      </c>
      <c r="M49" s="157">
        <v>1797</v>
      </c>
      <c r="N49" s="158">
        <v>1807</v>
      </c>
      <c r="O49" s="156">
        <v>1198</v>
      </c>
      <c r="P49" s="157">
        <v>1218</v>
      </c>
      <c r="Q49" s="158">
        <v>1218</v>
      </c>
      <c r="R49" s="18" t="s">
        <v>86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47" t="s">
        <v>184</v>
      </c>
      <c r="G50" s="46"/>
      <c r="H50" s="46"/>
      <c r="I50" s="46"/>
      <c r="J50" s="46"/>
      <c r="K50" s="46"/>
      <c r="L50" s="47" t="s">
        <v>197</v>
      </c>
      <c r="M50" s="194"/>
      <c r="N50" s="194"/>
      <c r="O50" s="194"/>
      <c r="P50" s="194"/>
      <c r="Q50" s="194"/>
      <c r="R50" s="45"/>
      <c r="S50" s="1"/>
      <c r="T50" s="1"/>
    </row>
    <row r="51" spans="3:20" ht="14.25">
      <c r="C51" s="45"/>
      <c r="D51" s="1"/>
      <c r="E51" s="47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C:\MyFiles\Timber\Timber Committee\TCQ2012\[tb-65-6.xls]List of tables</v>
      </c>
      <c r="T52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2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5" t="s">
        <v>278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243</v>
      </c>
      <c r="G3" s="265"/>
      <c r="H3" s="265"/>
      <c r="I3" s="265"/>
      <c r="J3" s="265"/>
      <c r="K3" s="265"/>
      <c r="L3" s="265" t="s">
        <v>264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123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99" t="s">
        <v>256</v>
      </c>
      <c r="G7" s="300"/>
      <c r="H7" s="301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27">IF(SUM(F9:Q9)&lt;1,"Y","")</f>
      </c>
      <c r="B9" s="19"/>
      <c r="C9" s="49" t="s">
        <v>96</v>
      </c>
      <c r="D9" s="174"/>
      <c r="E9" s="175"/>
      <c r="F9" s="184">
        <v>-15</v>
      </c>
      <c r="G9" s="185">
        <v>-15</v>
      </c>
      <c r="H9" s="186">
        <v>-15</v>
      </c>
      <c r="I9" s="162"/>
      <c r="J9" s="163"/>
      <c r="K9" s="164"/>
      <c r="L9" s="184">
        <v>25</v>
      </c>
      <c r="M9" s="185">
        <v>25</v>
      </c>
      <c r="N9" s="186">
        <v>25</v>
      </c>
      <c r="O9" s="184">
        <v>10</v>
      </c>
      <c r="P9" s="185">
        <v>10</v>
      </c>
      <c r="Q9" s="186">
        <v>10</v>
      </c>
      <c r="R9" s="72" t="s">
        <v>97</v>
      </c>
      <c r="S9" s="174"/>
      <c r="T9" s="175"/>
      <c r="AA9">
        <v>3</v>
      </c>
      <c r="AD9">
        <v>3</v>
      </c>
      <c r="AE9">
        <v>3</v>
      </c>
      <c r="AF9">
        <v>3</v>
      </c>
      <c r="AG9" t="s">
        <v>312</v>
      </c>
      <c r="AH9" t="s">
        <v>312</v>
      </c>
      <c r="AI9" t="s">
        <v>312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54</v>
      </c>
      <c r="D10" s="174"/>
      <c r="E10" s="175"/>
      <c r="F10" s="184">
        <v>0</v>
      </c>
      <c r="G10" s="185">
        <v>0</v>
      </c>
      <c r="H10" s="186">
        <v>0</v>
      </c>
      <c r="I10" s="162"/>
      <c r="J10" s="163"/>
      <c r="K10" s="164"/>
      <c r="L10" s="184">
        <v>0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19</v>
      </c>
      <c r="S10" s="174"/>
      <c r="T10" s="175"/>
      <c r="AA10">
        <v>2</v>
      </c>
      <c r="AD10">
        <v>2</v>
      </c>
      <c r="AE10">
        <v>2</v>
      </c>
      <c r="AF10">
        <v>2</v>
      </c>
      <c r="AG10" t="s">
        <v>312</v>
      </c>
      <c r="AH10" t="s">
        <v>312</v>
      </c>
      <c r="AI10" t="s">
        <v>312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55</v>
      </c>
      <c r="D11" s="174"/>
      <c r="E11" s="175"/>
      <c r="F11" s="184">
        <v>-4</v>
      </c>
      <c r="G11" s="185">
        <v>-4</v>
      </c>
      <c r="H11" s="186">
        <v>-5</v>
      </c>
      <c r="I11" s="162"/>
      <c r="J11" s="163"/>
      <c r="K11" s="164"/>
      <c r="L11" s="184">
        <v>5</v>
      </c>
      <c r="M11" s="185">
        <v>5</v>
      </c>
      <c r="N11" s="186">
        <v>6</v>
      </c>
      <c r="O11" s="184">
        <v>1</v>
      </c>
      <c r="P11" s="185">
        <v>1</v>
      </c>
      <c r="Q11" s="186">
        <v>1</v>
      </c>
      <c r="R11" s="72" t="s">
        <v>38</v>
      </c>
      <c r="S11" s="174"/>
      <c r="T11" s="175"/>
      <c r="AA11">
        <v>2</v>
      </c>
      <c r="AD11">
        <v>2</v>
      </c>
      <c r="AE11">
        <v>2</v>
      </c>
      <c r="AF11">
        <v>2</v>
      </c>
      <c r="AG11" t="s">
        <v>312</v>
      </c>
      <c r="AH11" t="s">
        <v>312</v>
      </c>
      <c r="AI11" t="s">
        <v>312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/>
      <c r="C12" s="49" t="s">
        <v>56</v>
      </c>
      <c r="D12" s="174"/>
      <c r="E12" s="175"/>
      <c r="F12" s="184">
        <v>-2</v>
      </c>
      <c r="G12" s="185">
        <v>-2</v>
      </c>
      <c r="H12" s="186">
        <v>-2</v>
      </c>
      <c r="I12" s="162"/>
      <c r="J12" s="163"/>
      <c r="K12" s="164"/>
      <c r="L12" s="184">
        <v>3</v>
      </c>
      <c r="M12" s="185">
        <v>3</v>
      </c>
      <c r="N12" s="186">
        <v>3</v>
      </c>
      <c r="O12" s="184">
        <v>1</v>
      </c>
      <c r="P12" s="185">
        <v>1</v>
      </c>
      <c r="Q12" s="186">
        <v>1</v>
      </c>
      <c r="R12" s="72" t="s">
        <v>20</v>
      </c>
      <c r="S12" s="174"/>
      <c r="T12" s="175"/>
      <c r="AA12">
        <v>2</v>
      </c>
      <c r="AD12">
        <v>2</v>
      </c>
      <c r="AE12">
        <v>2</v>
      </c>
      <c r="AF12">
        <v>2</v>
      </c>
      <c r="AG12" t="s">
        <v>312</v>
      </c>
      <c r="AH12" t="s">
        <v>312</v>
      </c>
      <c r="AI12" t="s">
        <v>312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59</v>
      </c>
      <c r="D13" s="174"/>
      <c r="E13" s="175"/>
      <c r="F13" s="184">
        <v>-91</v>
      </c>
      <c r="G13" s="185">
        <v>-56</v>
      </c>
      <c r="H13" s="186">
        <v>-45</v>
      </c>
      <c r="I13" s="162"/>
      <c r="J13" s="163"/>
      <c r="K13" s="164"/>
      <c r="L13" s="184">
        <v>96</v>
      </c>
      <c r="M13" s="185">
        <v>61</v>
      </c>
      <c r="N13" s="186">
        <v>50</v>
      </c>
      <c r="O13" s="184">
        <v>5</v>
      </c>
      <c r="P13" s="185">
        <v>5</v>
      </c>
      <c r="Q13" s="186">
        <v>5</v>
      </c>
      <c r="R13" s="72" t="s">
        <v>2</v>
      </c>
      <c r="S13" s="174"/>
      <c r="T13" s="175"/>
      <c r="AA13">
        <v>2</v>
      </c>
      <c r="AD13">
        <v>2</v>
      </c>
      <c r="AE13">
        <v>2</v>
      </c>
      <c r="AF13">
        <v>2</v>
      </c>
      <c r="AG13" t="s">
        <v>312</v>
      </c>
      <c r="AH13" t="s">
        <v>312</v>
      </c>
      <c r="AI13" t="s">
        <v>312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/>
      <c r="C14" s="49" t="s">
        <v>60</v>
      </c>
      <c r="D14" s="174"/>
      <c r="E14" s="175"/>
      <c r="F14" s="184">
        <v>-12.8</v>
      </c>
      <c r="G14" s="185">
        <v>-14</v>
      </c>
      <c r="H14" s="186">
        <v>-14</v>
      </c>
      <c r="I14" s="162"/>
      <c r="J14" s="163"/>
      <c r="K14" s="164"/>
      <c r="L14" s="184">
        <v>14.8</v>
      </c>
      <c r="M14" s="185">
        <v>16</v>
      </c>
      <c r="N14" s="186">
        <v>16</v>
      </c>
      <c r="O14" s="184">
        <v>2</v>
      </c>
      <c r="P14" s="185">
        <v>2</v>
      </c>
      <c r="Q14" s="186">
        <v>2</v>
      </c>
      <c r="R14" s="72" t="s">
        <v>23</v>
      </c>
      <c r="S14" s="174"/>
      <c r="T14" s="175"/>
      <c r="AA14">
        <v>2</v>
      </c>
      <c r="AD14">
        <v>2</v>
      </c>
      <c r="AE14">
        <v>2</v>
      </c>
      <c r="AF14">
        <v>2</v>
      </c>
      <c r="AG14" t="s">
        <v>312</v>
      </c>
      <c r="AH14" t="s">
        <v>312</v>
      </c>
      <c r="AI14" t="s">
        <v>312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63</v>
      </c>
      <c r="D15" s="174"/>
      <c r="E15" s="175"/>
      <c r="F15" s="184">
        <v>-11</v>
      </c>
      <c r="G15" s="185">
        <v>-11</v>
      </c>
      <c r="H15" s="186">
        <v>-11</v>
      </c>
      <c r="I15" s="162"/>
      <c r="J15" s="163"/>
      <c r="K15" s="164"/>
      <c r="L15" s="184">
        <v>16</v>
      </c>
      <c r="M15" s="185">
        <v>16</v>
      </c>
      <c r="N15" s="186">
        <v>16</v>
      </c>
      <c r="O15" s="184">
        <v>5</v>
      </c>
      <c r="P15" s="185">
        <v>5</v>
      </c>
      <c r="Q15" s="186">
        <v>5</v>
      </c>
      <c r="R15" s="72" t="s">
        <v>26</v>
      </c>
      <c r="S15" s="174"/>
      <c r="T15" s="175"/>
      <c r="AA15">
        <v>3</v>
      </c>
      <c r="AD15">
        <v>2</v>
      </c>
      <c r="AE15">
        <v>2</v>
      </c>
      <c r="AF15">
        <v>3</v>
      </c>
      <c r="AG15" t="s">
        <v>312</v>
      </c>
      <c r="AH15" t="s">
        <v>312</v>
      </c>
      <c r="AI15" t="s">
        <v>312</v>
      </c>
      <c r="AJ15">
        <v>2</v>
      </c>
      <c r="AK15">
        <v>2</v>
      </c>
      <c r="AL15">
        <v>5</v>
      </c>
      <c r="AM15">
        <v>2</v>
      </c>
      <c r="AN15">
        <v>2</v>
      </c>
      <c r="AO15">
        <v>5</v>
      </c>
      <c r="AP15">
        <v>3</v>
      </c>
    </row>
    <row r="16" spans="1:42" ht="12.75">
      <c r="A16">
        <f t="shared" si="0"/>
      </c>
      <c r="B16" s="19"/>
      <c r="C16" s="49" t="s">
        <v>66</v>
      </c>
      <c r="D16" s="174"/>
      <c r="E16" s="175"/>
      <c r="F16" s="184">
        <v>-9</v>
      </c>
      <c r="G16" s="185">
        <v>-10</v>
      </c>
      <c r="H16" s="186">
        <v>-10</v>
      </c>
      <c r="I16" s="162"/>
      <c r="J16" s="163"/>
      <c r="K16" s="164"/>
      <c r="L16" s="184">
        <v>15</v>
      </c>
      <c r="M16" s="185">
        <v>15</v>
      </c>
      <c r="N16" s="186">
        <v>15</v>
      </c>
      <c r="O16" s="184">
        <v>6</v>
      </c>
      <c r="P16" s="185">
        <v>5</v>
      </c>
      <c r="Q16" s="186">
        <v>5</v>
      </c>
      <c r="R16" s="72" t="s">
        <v>28</v>
      </c>
      <c r="S16" s="174"/>
      <c r="T16" s="175"/>
      <c r="AA16">
        <v>2</v>
      </c>
      <c r="AD16">
        <v>2</v>
      </c>
      <c r="AE16">
        <v>2</v>
      </c>
      <c r="AF16">
        <v>2</v>
      </c>
      <c r="AG16" t="s">
        <v>312</v>
      </c>
      <c r="AH16" t="s">
        <v>312</v>
      </c>
      <c r="AI16" t="s">
        <v>312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68</v>
      </c>
      <c r="D17" s="174"/>
      <c r="E17" s="175"/>
      <c r="F17" s="184">
        <v>2.6400000000000006</v>
      </c>
      <c r="G17" s="185">
        <v>2</v>
      </c>
      <c r="H17" s="186">
        <v>2</v>
      </c>
      <c r="I17" s="162"/>
      <c r="J17" s="163"/>
      <c r="K17" s="164"/>
      <c r="L17" s="184">
        <v>1.898</v>
      </c>
      <c r="M17" s="185">
        <v>2</v>
      </c>
      <c r="N17" s="186">
        <v>2</v>
      </c>
      <c r="O17" s="184">
        <v>4.538</v>
      </c>
      <c r="P17" s="185">
        <v>4</v>
      </c>
      <c r="Q17" s="186">
        <v>4</v>
      </c>
      <c r="R17" s="72" t="s">
        <v>30</v>
      </c>
      <c r="S17" s="174"/>
      <c r="T17" s="175"/>
      <c r="AA17">
        <v>2</v>
      </c>
      <c r="AD17">
        <v>2</v>
      </c>
      <c r="AE17">
        <v>2</v>
      </c>
      <c r="AF17">
        <v>2</v>
      </c>
      <c r="AG17" t="s">
        <v>312</v>
      </c>
      <c r="AH17" t="s">
        <v>312</v>
      </c>
      <c r="AI17" t="s">
        <v>312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69</v>
      </c>
      <c r="D18" s="174"/>
      <c r="E18" s="175"/>
      <c r="F18" s="184">
        <v>-16.348</v>
      </c>
      <c r="G18" s="185">
        <v>-17.47708353347951</v>
      </c>
      <c r="H18" s="186">
        <v>-18.61051208311257</v>
      </c>
      <c r="I18" s="162"/>
      <c r="J18" s="163"/>
      <c r="K18" s="164"/>
      <c r="L18" s="184">
        <v>21.614</v>
      </c>
      <c r="M18" s="185">
        <v>23.822794288628252</v>
      </c>
      <c r="N18" s="186">
        <v>26.257311359225447</v>
      </c>
      <c r="O18" s="184">
        <v>5.266</v>
      </c>
      <c r="P18" s="185">
        <v>6.345710755148741</v>
      </c>
      <c r="Q18" s="186">
        <v>7.646799276112876</v>
      </c>
      <c r="R18" s="72" t="s">
        <v>4</v>
      </c>
      <c r="S18" s="174"/>
      <c r="T18" s="175"/>
      <c r="AA18">
        <v>2</v>
      </c>
      <c r="AD18">
        <v>2</v>
      </c>
      <c r="AE18">
        <v>2</v>
      </c>
      <c r="AF18">
        <v>2</v>
      </c>
      <c r="AG18" t="s">
        <v>312</v>
      </c>
      <c r="AH18" t="s">
        <v>312</v>
      </c>
      <c r="AI18" t="s">
        <v>312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73</v>
      </c>
      <c r="D19" s="174"/>
      <c r="E19" s="175"/>
      <c r="F19" s="184">
        <v>-10.92</v>
      </c>
      <c r="G19" s="185">
        <v>-7</v>
      </c>
      <c r="H19" s="186">
        <v>-8</v>
      </c>
      <c r="I19" s="162"/>
      <c r="J19" s="163"/>
      <c r="K19" s="164"/>
      <c r="L19" s="184">
        <v>11</v>
      </c>
      <c r="M19" s="185">
        <v>8</v>
      </c>
      <c r="N19" s="186">
        <v>9</v>
      </c>
      <c r="O19" s="184">
        <v>0.08</v>
      </c>
      <c r="P19" s="185">
        <v>1</v>
      </c>
      <c r="Q19" s="186">
        <v>1</v>
      </c>
      <c r="R19" s="72" t="s">
        <v>34</v>
      </c>
      <c r="S19" s="174"/>
      <c r="T19" s="175"/>
      <c r="AA19">
        <v>2</v>
      </c>
      <c r="AD19">
        <v>2</v>
      </c>
      <c r="AE19">
        <v>2</v>
      </c>
      <c r="AF19">
        <v>2</v>
      </c>
      <c r="AG19" t="s">
        <v>312</v>
      </c>
      <c r="AH19" t="s">
        <v>312</v>
      </c>
      <c r="AI19" t="s">
        <v>312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74</v>
      </c>
      <c r="D20" s="174"/>
      <c r="E20" s="175"/>
      <c r="F20" s="184">
        <v>-1</v>
      </c>
      <c r="G20" s="185">
        <v>-1</v>
      </c>
      <c r="H20" s="186">
        <v>-1</v>
      </c>
      <c r="I20" s="162"/>
      <c r="J20" s="163"/>
      <c r="K20" s="164"/>
      <c r="L20" s="184">
        <v>1</v>
      </c>
      <c r="M20" s="185">
        <v>1</v>
      </c>
      <c r="N20" s="186">
        <v>1</v>
      </c>
      <c r="O20" s="184">
        <v>0</v>
      </c>
      <c r="P20" s="185">
        <v>0</v>
      </c>
      <c r="Q20" s="186">
        <v>0</v>
      </c>
      <c r="R20" s="72" t="s">
        <v>35</v>
      </c>
      <c r="S20" s="174"/>
      <c r="T20" s="175"/>
      <c r="AA20">
        <v>2</v>
      </c>
      <c r="AD20">
        <v>2</v>
      </c>
      <c r="AE20">
        <v>2</v>
      </c>
      <c r="AF20">
        <v>2</v>
      </c>
      <c r="AG20" t="s">
        <v>312</v>
      </c>
      <c r="AH20" t="s">
        <v>312</v>
      </c>
      <c r="AI20" t="s">
        <v>312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75</v>
      </c>
      <c r="D21" s="174"/>
      <c r="E21" s="175"/>
      <c r="F21" s="184">
        <v>-0.399</v>
      </c>
      <c r="G21" s="185">
        <v>0</v>
      </c>
      <c r="H21" s="186">
        <v>0</v>
      </c>
      <c r="I21" s="162"/>
      <c r="J21" s="163"/>
      <c r="K21" s="164"/>
      <c r="L21" s="184">
        <v>0.399</v>
      </c>
      <c r="M21" s="185">
        <v>0</v>
      </c>
      <c r="N21" s="186">
        <v>0</v>
      </c>
      <c r="O21" s="184">
        <v>0</v>
      </c>
      <c r="P21" s="185">
        <v>0</v>
      </c>
      <c r="Q21" s="186">
        <v>0</v>
      </c>
      <c r="R21" s="72" t="s">
        <v>36</v>
      </c>
      <c r="S21" s="174"/>
      <c r="T21" s="175"/>
      <c r="AA21">
        <v>2</v>
      </c>
      <c r="AD21">
        <v>2</v>
      </c>
      <c r="AE21">
        <v>2</v>
      </c>
      <c r="AF21">
        <v>2</v>
      </c>
      <c r="AG21" t="s">
        <v>312</v>
      </c>
      <c r="AH21" t="s">
        <v>312</v>
      </c>
      <c r="AI21" t="s">
        <v>312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77</v>
      </c>
      <c r="D22" s="174"/>
      <c r="E22" s="175"/>
      <c r="F22" s="184">
        <v>-27</v>
      </c>
      <c r="G22" s="185">
        <v>-19</v>
      </c>
      <c r="H22" s="186">
        <v>-19</v>
      </c>
      <c r="I22" s="162"/>
      <c r="J22" s="163"/>
      <c r="K22" s="164"/>
      <c r="L22" s="184">
        <v>28</v>
      </c>
      <c r="M22" s="185">
        <v>20</v>
      </c>
      <c r="N22" s="186">
        <v>20</v>
      </c>
      <c r="O22" s="184">
        <v>1</v>
      </c>
      <c r="P22" s="185">
        <v>1</v>
      </c>
      <c r="Q22" s="186">
        <v>1</v>
      </c>
      <c r="R22" s="72" t="s">
        <v>37</v>
      </c>
      <c r="S22" s="174"/>
      <c r="T22" s="175"/>
      <c r="AA22">
        <v>2</v>
      </c>
      <c r="AD22">
        <v>2</v>
      </c>
      <c r="AE22">
        <v>2</v>
      </c>
      <c r="AF22">
        <v>2</v>
      </c>
      <c r="AG22" t="s">
        <v>312</v>
      </c>
      <c r="AH22" t="s">
        <v>312</v>
      </c>
      <c r="AI22" t="s">
        <v>312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3.5" thickBot="1">
      <c r="B23" s="19"/>
      <c r="C23" s="49" t="s">
        <v>78</v>
      </c>
      <c r="D23" s="174"/>
      <c r="E23" s="175"/>
      <c r="F23" s="184">
        <v>-3.1644</v>
      </c>
      <c r="G23" s="185">
        <v>0</v>
      </c>
      <c r="H23" s="186">
        <v>0</v>
      </c>
      <c r="I23" s="162"/>
      <c r="J23" s="163"/>
      <c r="K23" s="164"/>
      <c r="L23" s="184">
        <v>3.1644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39</v>
      </c>
      <c r="S23" s="174"/>
      <c r="T23" s="175"/>
      <c r="AA23">
        <v>2</v>
      </c>
      <c r="AD23">
        <v>2</v>
      </c>
      <c r="AE23">
        <v>2</v>
      </c>
      <c r="AF23">
        <v>2</v>
      </c>
      <c r="AG23" t="s">
        <v>312</v>
      </c>
      <c r="AH23" t="s">
        <v>312</v>
      </c>
      <c r="AI23" t="s">
        <v>312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4.25" thickBot="1" thickTop="1">
      <c r="A24">
        <f t="shared" si="0"/>
      </c>
      <c r="C24" s="14" t="s">
        <v>6</v>
      </c>
      <c r="D24" s="178"/>
      <c r="E24" s="179"/>
      <c r="F24" s="156">
        <v>-207.01650000000004</v>
      </c>
      <c r="G24" s="157">
        <v>-159.6208835334795</v>
      </c>
      <c r="H24" s="158">
        <v>-152.72051208311257</v>
      </c>
      <c r="I24" s="168"/>
      <c r="J24" s="169"/>
      <c r="K24" s="170"/>
      <c r="L24" s="156">
        <v>247.90050000000002</v>
      </c>
      <c r="M24" s="157">
        <v>200.96659428862827</v>
      </c>
      <c r="N24" s="158">
        <v>195.36731135922545</v>
      </c>
      <c r="O24" s="156">
        <v>40.88399999999999</v>
      </c>
      <c r="P24" s="157">
        <v>41.345710755148744</v>
      </c>
      <c r="Q24" s="158">
        <v>42.64679927611287</v>
      </c>
      <c r="R24" s="14" t="s">
        <v>6</v>
      </c>
      <c r="S24" s="178"/>
      <c r="T24" s="179"/>
      <c r="AA24" t="e">
        <v>#REF!</v>
      </c>
      <c r="AD24" t="e">
        <v>#REF!</v>
      </c>
      <c r="AE24" t="e">
        <v>#REF!</v>
      </c>
      <c r="AF24" t="e">
        <v>#REF!</v>
      </c>
      <c r="AG24" t="s">
        <v>312</v>
      </c>
      <c r="AH24" t="s">
        <v>312</v>
      </c>
      <c r="AI24" t="s">
        <v>312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  <c r="AP24" t="e">
        <v>#REF!</v>
      </c>
    </row>
    <row r="25" spans="2:42" ht="13.5" thickTop="1">
      <c r="B25" s="16"/>
      <c r="C25" s="171" t="s">
        <v>84</v>
      </c>
      <c r="D25" s="172"/>
      <c r="E25" s="173"/>
      <c r="F25" s="181">
        <v>-1</v>
      </c>
      <c r="G25" s="182">
        <v>-1</v>
      </c>
      <c r="H25" s="183">
        <v>-1</v>
      </c>
      <c r="I25" s="159"/>
      <c r="J25" s="160"/>
      <c r="K25" s="161"/>
      <c r="L25" s="181">
        <v>1</v>
      </c>
      <c r="M25" s="182">
        <v>1</v>
      </c>
      <c r="N25" s="183">
        <v>1</v>
      </c>
      <c r="O25" s="181">
        <v>0</v>
      </c>
      <c r="P25" s="182">
        <v>0</v>
      </c>
      <c r="Q25" s="183">
        <v>0</v>
      </c>
      <c r="R25" s="84" t="s">
        <v>1</v>
      </c>
      <c r="S25" s="172"/>
      <c r="T25" s="173"/>
      <c r="AA25">
        <v>3</v>
      </c>
      <c r="AD25">
        <v>3</v>
      </c>
      <c r="AE25">
        <v>3</v>
      </c>
      <c r="AF25">
        <v>3</v>
      </c>
      <c r="AG25" t="s">
        <v>312</v>
      </c>
      <c r="AH25" t="s">
        <v>312</v>
      </c>
      <c r="AI25" t="s">
        <v>312</v>
      </c>
      <c r="AJ25">
        <v>5</v>
      </c>
      <c r="AK25">
        <v>5</v>
      </c>
      <c r="AL25">
        <v>5</v>
      </c>
      <c r="AM25">
        <v>5</v>
      </c>
      <c r="AN25">
        <v>5</v>
      </c>
      <c r="AO25">
        <v>5</v>
      </c>
      <c r="AP25">
        <v>3</v>
      </c>
    </row>
    <row r="26" spans="1:42" ht="13.5" thickBot="1">
      <c r="A26">
        <f t="shared" si="0"/>
      </c>
      <c r="B26" s="16"/>
      <c r="C26" s="7" t="s">
        <v>85</v>
      </c>
      <c r="D26" s="8"/>
      <c r="E26" s="9"/>
      <c r="F26" s="153">
        <v>-1</v>
      </c>
      <c r="G26" s="154">
        <v>-1</v>
      </c>
      <c r="H26" s="155">
        <v>-1</v>
      </c>
      <c r="I26" s="165"/>
      <c r="J26" s="166"/>
      <c r="K26" s="167"/>
      <c r="L26" s="153">
        <v>3</v>
      </c>
      <c r="M26" s="154">
        <v>3</v>
      </c>
      <c r="N26" s="155">
        <v>3</v>
      </c>
      <c r="O26" s="153">
        <v>2</v>
      </c>
      <c r="P26" s="154">
        <v>2</v>
      </c>
      <c r="Q26" s="155">
        <v>2</v>
      </c>
      <c r="R26" s="21" t="s">
        <v>43</v>
      </c>
      <c r="S26" s="8"/>
      <c r="T26" s="9"/>
      <c r="AA26">
        <v>2</v>
      </c>
      <c r="AD26">
        <v>2</v>
      </c>
      <c r="AE26">
        <v>2</v>
      </c>
      <c r="AF26">
        <v>2</v>
      </c>
      <c r="AG26" t="s">
        <v>312</v>
      </c>
      <c r="AH26" t="s">
        <v>312</v>
      </c>
      <c r="AI26" t="s">
        <v>312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4.25" thickBot="1" thickTop="1">
      <c r="A27">
        <f t="shared" si="0"/>
      </c>
      <c r="C27" s="14" t="s">
        <v>7</v>
      </c>
      <c r="D27" s="12"/>
      <c r="E27" s="13"/>
      <c r="F27" s="156">
        <v>-2</v>
      </c>
      <c r="G27" s="157">
        <v>-2</v>
      </c>
      <c r="H27" s="158">
        <v>-2</v>
      </c>
      <c r="I27" s="168"/>
      <c r="J27" s="169"/>
      <c r="K27" s="170"/>
      <c r="L27" s="156">
        <v>4</v>
      </c>
      <c r="M27" s="157">
        <v>4</v>
      </c>
      <c r="N27" s="158">
        <v>4</v>
      </c>
      <c r="O27" s="156">
        <v>2</v>
      </c>
      <c r="P27" s="157">
        <v>2</v>
      </c>
      <c r="Q27" s="158">
        <v>2</v>
      </c>
      <c r="R27" s="18" t="s">
        <v>86</v>
      </c>
      <c r="S27" s="8"/>
      <c r="T27" s="9"/>
      <c r="AA27" t="e">
        <v>#REF!</v>
      </c>
      <c r="AD27" t="e">
        <v>#REF!</v>
      </c>
      <c r="AE27" t="e">
        <v>#REF!</v>
      </c>
      <c r="AF27" t="e">
        <v>#REF!</v>
      </c>
      <c r="AG27" t="s">
        <v>312</v>
      </c>
      <c r="AH27" t="s">
        <v>312</v>
      </c>
      <c r="AI27" t="s">
        <v>312</v>
      </c>
      <c r="AJ27" t="e">
        <v>#REF!</v>
      </c>
      <c r="AK27" t="e">
        <v>#REF!</v>
      </c>
      <c r="AL27" t="e">
        <v>#REF!</v>
      </c>
      <c r="AM27" t="e">
        <v>#REF!</v>
      </c>
      <c r="AN27" t="e">
        <v>#REF!</v>
      </c>
      <c r="AO27" t="e">
        <v>#REF!</v>
      </c>
      <c r="AP27" t="e">
        <v>#REF!</v>
      </c>
    </row>
    <row r="28" spans="3:20" ht="13.5" thickTop="1">
      <c r="C28" s="41" t="str">
        <f ca="1">CELL("filename")</f>
        <v>C:\MyFiles\Timber\Timber Committee\TCQ2012\[tb-65-6.xls]List of tables</v>
      </c>
      <c r="T28" s="43" t="str">
        <f ca="1">CONCATENATE("printed on ",DAY(NOW()),"/",MONTH(NOW()))</f>
        <v>printed on 8/12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54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173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117</v>
      </c>
      <c r="G3" s="265"/>
      <c r="H3" s="265"/>
      <c r="I3" s="265"/>
      <c r="J3" s="265"/>
      <c r="K3" s="265"/>
      <c r="L3" s="265" t="s">
        <v>118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98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70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51">IF(SUM(F9:Q9)&lt;1,"Y","")</f>
      </c>
      <c r="B9" s="15"/>
      <c r="C9" s="171" t="s">
        <v>49</v>
      </c>
      <c r="D9" s="172"/>
      <c r="E9" s="173"/>
      <c r="F9" s="181">
        <v>-34</v>
      </c>
      <c r="G9" s="182">
        <v>-34</v>
      </c>
      <c r="H9" s="183">
        <v>-34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13397.140000000001</v>
      </c>
      <c r="G10" s="185">
        <v>13529</v>
      </c>
      <c r="H10" s="186">
        <v>13506</v>
      </c>
      <c r="I10" s="184">
        <v>9246.45</v>
      </c>
      <c r="J10" s="185">
        <v>9660</v>
      </c>
      <c r="K10" s="186">
        <v>9530</v>
      </c>
      <c r="L10" s="184">
        <v>5004.1900000000005</v>
      </c>
      <c r="M10" s="185">
        <v>4823</v>
      </c>
      <c r="N10" s="186">
        <v>4850</v>
      </c>
      <c r="O10" s="184">
        <v>853.5</v>
      </c>
      <c r="P10" s="185">
        <v>954</v>
      </c>
      <c r="Q10" s="186">
        <v>874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5235.59</v>
      </c>
      <c r="G11" s="185">
        <v>5235.59</v>
      </c>
      <c r="H11" s="186">
        <v>5235.59</v>
      </c>
      <c r="I11" s="184">
        <v>2396.93</v>
      </c>
      <c r="J11" s="185">
        <v>2396.93</v>
      </c>
      <c r="K11" s="186">
        <v>2396.93</v>
      </c>
      <c r="L11" s="184">
        <v>4003.29</v>
      </c>
      <c r="M11" s="185">
        <v>4003.29</v>
      </c>
      <c r="N11" s="186">
        <v>4003.29</v>
      </c>
      <c r="O11" s="184">
        <v>1164.63</v>
      </c>
      <c r="P11" s="185">
        <v>1164.63</v>
      </c>
      <c r="Q11" s="186">
        <v>1164.63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618</v>
      </c>
      <c r="G12" s="185">
        <v>785</v>
      </c>
      <c r="H12" s="186">
        <v>862</v>
      </c>
      <c r="I12" s="184">
        <v>721</v>
      </c>
      <c r="J12" s="185">
        <v>1022</v>
      </c>
      <c r="K12" s="186">
        <v>1090</v>
      </c>
      <c r="L12" s="184">
        <v>18</v>
      </c>
      <c r="M12" s="185">
        <v>21</v>
      </c>
      <c r="N12" s="186">
        <v>27</v>
      </c>
      <c r="O12" s="184">
        <v>121</v>
      </c>
      <c r="P12" s="185">
        <v>258</v>
      </c>
      <c r="Q12" s="186">
        <v>255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1783.9900000000002</v>
      </c>
      <c r="G13" s="185">
        <v>1780.9900000000002</v>
      </c>
      <c r="H13" s="186">
        <v>1780.9900000000002</v>
      </c>
      <c r="I13" s="184">
        <v>2037.48</v>
      </c>
      <c r="J13" s="185">
        <v>2034.48</v>
      </c>
      <c r="K13" s="186">
        <v>2034.48</v>
      </c>
      <c r="L13" s="184">
        <v>9.38</v>
      </c>
      <c r="M13" s="185">
        <v>9.38</v>
      </c>
      <c r="N13" s="186">
        <v>9.38</v>
      </c>
      <c r="O13" s="184">
        <v>262.87</v>
      </c>
      <c r="P13" s="185">
        <v>262.87</v>
      </c>
      <c r="Q13" s="186">
        <v>262.87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962</v>
      </c>
      <c r="G14" s="185">
        <v>950</v>
      </c>
      <c r="H14" s="186">
        <v>970</v>
      </c>
      <c r="I14" s="184">
        <v>2148</v>
      </c>
      <c r="J14" s="185">
        <v>2300</v>
      </c>
      <c r="K14" s="186">
        <v>2250</v>
      </c>
      <c r="L14" s="184">
        <v>9</v>
      </c>
      <c r="M14" s="185">
        <v>10</v>
      </c>
      <c r="N14" s="186">
        <v>10</v>
      </c>
      <c r="O14" s="184">
        <v>1195</v>
      </c>
      <c r="P14" s="185">
        <v>1360</v>
      </c>
      <c r="Q14" s="186">
        <v>1290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7.4399999999999995</v>
      </c>
      <c r="G15" s="185">
        <v>8</v>
      </c>
      <c r="H15" s="186">
        <v>8</v>
      </c>
      <c r="I15" s="184">
        <v>6.06</v>
      </c>
      <c r="J15" s="185">
        <v>6</v>
      </c>
      <c r="K15" s="186">
        <v>6</v>
      </c>
      <c r="L15" s="184">
        <v>1.38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6386</v>
      </c>
      <c r="G16" s="185">
        <v>6385</v>
      </c>
      <c r="H16" s="186">
        <v>6463</v>
      </c>
      <c r="I16" s="184">
        <v>7146</v>
      </c>
      <c r="J16" s="185">
        <v>7338</v>
      </c>
      <c r="K16" s="186">
        <v>7557</v>
      </c>
      <c r="L16" s="184">
        <v>2219</v>
      </c>
      <c r="M16" s="185">
        <v>2227</v>
      </c>
      <c r="N16" s="186">
        <v>2275</v>
      </c>
      <c r="O16" s="184">
        <v>2979</v>
      </c>
      <c r="P16" s="185">
        <v>3180</v>
      </c>
      <c r="Q16" s="186">
        <v>3369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809</v>
      </c>
      <c r="G17" s="185">
        <v>808</v>
      </c>
      <c r="H17" s="186">
        <v>808</v>
      </c>
      <c r="I17" s="184">
        <v>476.66666666666663</v>
      </c>
      <c r="J17" s="185">
        <v>476.66666666666663</v>
      </c>
      <c r="K17" s="186">
        <v>476.66666666666663</v>
      </c>
      <c r="L17" s="184">
        <v>451.6666666666667</v>
      </c>
      <c r="M17" s="185">
        <v>450.6666666666667</v>
      </c>
      <c r="N17" s="186">
        <v>450.6666666666667</v>
      </c>
      <c r="O17" s="184">
        <v>119.33333333333333</v>
      </c>
      <c r="P17" s="185">
        <v>119.33333333333333</v>
      </c>
      <c r="Q17" s="186">
        <v>119.33333333333333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4503.3216</v>
      </c>
      <c r="G18" s="185">
        <v>4560.079017954264</v>
      </c>
      <c r="H18" s="186">
        <v>4590</v>
      </c>
      <c r="I18" s="184">
        <v>7170</v>
      </c>
      <c r="J18" s="185">
        <v>7100</v>
      </c>
      <c r="K18" s="186">
        <v>7100</v>
      </c>
      <c r="L18" s="184">
        <v>247.78279999999998</v>
      </c>
      <c r="M18" s="185">
        <v>180.07901795426332</v>
      </c>
      <c r="N18" s="186">
        <v>190</v>
      </c>
      <c r="O18" s="184">
        <v>2914.4612</v>
      </c>
      <c r="P18" s="185">
        <v>2720</v>
      </c>
      <c r="Q18" s="186">
        <v>2700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51509.08879242828</v>
      </c>
      <c r="G19" s="185">
        <v>48786.91121790481</v>
      </c>
      <c r="H19" s="186">
        <v>48408.635100637555</v>
      </c>
      <c r="I19" s="184">
        <v>42935.123352624796</v>
      </c>
      <c r="J19" s="185">
        <v>41449.8718839419</v>
      </c>
      <c r="K19" s="186">
        <v>41532.60031802886</v>
      </c>
      <c r="L19" s="184">
        <v>9300.826086956522</v>
      </c>
      <c r="M19" s="185">
        <v>8068.260869565218</v>
      </c>
      <c r="N19" s="186">
        <v>7558.034782608696</v>
      </c>
      <c r="O19" s="184">
        <v>726.8606471530343</v>
      </c>
      <c r="P19" s="185">
        <v>731.2215356023049</v>
      </c>
      <c r="Q19" s="186">
        <v>682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27677</v>
      </c>
      <c r="G20" s="185">
        <v>28691</v>
      </c>
      <c r="H20" s="186">
        <v>29100</v>
      </c>
      <c r="I20" s="184">
        <v>29800</v>
      </c>
      <c r="J20" s="185">
        <v>29900</v>
      </c>
      <c r="K20" s="186">
        <v>30100</v>
      </c>
      <c r="L20" s="184">
        <v>1615</v>
      </c>
      <c r="M20" s="185">
        <v>2136</v>
      </c>
      <c r="N20" s="186">
        <v>2100</v>
      </c>
      <c r="O20" s="184">
        <v>3738</v>
      </c>
      <c r="P20" s="185">
        <v>3345</v>
      </c>
      <c r="Q20" s="186">
        <v>3100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27572.39</v>
      </c>
      <c r="G21" s="185">
        <v>28800</v>
      </c>
      <c r="H21" s="186">
        <v>28100</v>
      </c>
      <c r="I21" s="184">
        <v>25779.72</v>
      </c>
      <c r="J21" s="185">
        <v>26700</v>
      </c>
      <c r="K21" s="186">
        <v>26000</v>
      </c>
      <c r="L21" s="184">
        <v>5470.469999999999</v>
      </c>
      <c r="M21" s="185">
        <v>5800</v>
      </c>
      <c r="N21" s="186">
        <v>5800</v>
      </c>
      <c r="O21" s="184">
        <v>3677.8</v>
      </c>
      <c r="P21" s="185">
        <v>3700</v>
      </c>
      <c r="Q21" s="186">
        <v>3700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1117.21</v>
      </c>
      <c r="G22" s="185">
        <v>1117.21</v>
      </c>
      <c r="H22" s="186">
        <v>1117.21</v>
      </c>
      <c r="I22" s="184">
        <v>1639.0700000000002</v>
      </c>
      <c r="J22" s="185">
        <v>1639.0700000000002</v>
      </c>
      <c r="K22" s="186">
        <v>1639.0700000000002</v>
      </c>
      <c r="L22" s="184">
        <v>257.74</v>
      </c>
      <c r="M22" s="185">
        <v>257.74</v>
      </c>
      <c r="N22" s="186">
        <v>257.74</v>
      </c>
      <c r="O22" s="184">
        <v>779.6</v>
      </c>
      <c r="P22" s="185">
        <v>779.6</v>
      </c>
      <c r="Q22" s="186">
        <v>779.6</v>
      </c>
      <c r="R22" s="72" t="s">
        <v>24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2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1731.7</v>
      </c>
      <c r="G23" s="185">
        <v>1670</v>
      </c>
      <c r="H23" s="186">
        <v>1676</v>
      </c>
      <c r="I23" s="184">
        <v>1701.3000000000002</v>
      </c>
      <c r="J23" s="185">
        <v>1645</v>
      </c>
      <c r="K23" s="186">
        <v>1656</v>
      </c>
      <c r="L23" s="184">
        <v>168.57999999999998</v>
      </c>
      <c r="M23" s="185">
        <v>170</v>
      </c>
      <c r="N23" s="186">
        <v>170</v>
      </c>
      <c r="O23" s="184">
        <v>138.18</v>
      </c>
      <c r="P23" s="185">
        <v>145</v>
      </c>
      <c r="Q23" s="186">
        <v>150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4375.45</v>
      </c>
      <c r="G24" s="185">
        <v>4375.45</v>
      </c>
      <c r="H24" s="186">
        <v>4375.45</v>
      </c>
      <c r="I24" s="184">
        <v>2544.91</v>
      </c>
      <c r="J24" s="185">
        <v>2544.91</v>
      </c>
      <c r="K24" s="186">
        <v>2544.91</v>
      </c>
      <c r="L24" s="184">
        <v>1850.29</v>
      </c>
      <c r="M24" s="185">
        <v>1850.29</v>
      </c>
      <c r="N24" s="186">
        <v>1850.29</v>
      </c>
      <c r="O24" s="184">
        <v>19.75</v>
      </c>
      <c r="P24" s="185">
        <v>19.75</v>
      </c>
      <c r="Q24" s="186">
        <v>19.75</v>
      </c>
      <c r="R24" s="72" t="s">
        <v>26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3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4331.994747577274</v>
      </c>
      <c r="G25" s="185">
        <v>4307.784249451429</v>
      </c>
      <c r="H25" s="186">
        <v>4090</v>
      </c>
      <c r="I25" s="184">
        <v>7690.340426597274</v>
      </c>
      <c r="J25" s="185">
        <v>7200</v>
      </c>
      <c r="K25" s="186">
        <v>7200</v>
      </c>
      <c r="L25" s="184">
        <v>554.22341481</v>
      </c>
      <c r="M25" s="185">
        <v>423.3549079885714</v>
      </c>
      <c r="N25" s="186">
        <v>490</v>
      </c>
      <c r="O25" s="184">
        <v>3912.56909383</v>
      </c>
      <c r="P25" s="185">
        <v>3315.5706585371427</v>
      </c>
      <c r="Q25" s="186">
        <v>3600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2539.8088560879996</v>
      </c>
      <c r="G26" s="185">
        <v>2795</v>
      </c>
      <c r="H26" s="186">
        <v>2830</v>
      </c>
      <c r="I26" s="184">
        <v>2971</v>
      </c>
      <c r="J26" s="185">
        <v>3025</v>
      </c>
      <c r="K26" s="186">
        <v>3055</v>
      </c>
      <c r="L26" s="184">
        <v>593.912421</v>
      </c>
      <c r="M26" s="185">
        <v>720</v>
      </c>
      <c r="N26" s="186">
        <v>755</v>
      </c>
      <c r="O26" s="184">
        <v>1025.1035649120004</v>
      </c>
      <c r="P26" s="185">
        <v>950</v>
      </c>
      <c r="Q26" s="186">
        <v>980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714.6700000000001</v>
      </c>
      <c r="G27" s="185">
        <v>714.6700000000001</v>
      </c>
      <c r="H27" s="186">
        <v>714.6700000000001</v>
      </c>
      <c r="I27" s="184">
        <v>613.46</v>
      </c>
      <c r="J27" s="185">
        <v>613.46</v>
      </c>
      <c r="K27" s="186">
        <v>613.46</v>
      </c>
      <c r="L27" s="184">
        <v>223.13</v>
      </c>
      <c r="M27" s="185">
        <v>223.13</v>
      </c>
      <c r="N27" s="186">
        <v>223.13</v>
      </c>
      <c r="O27" s="184">
        <v>121.92</v>
      </c>
      <c r="P27" s="185">
        <v>121.92</v>
      </c>
      <c r="Q27" s="186">
        <v>121.92</v>
      </c>
      <c r="R27" s="72" t="s">
        <v>98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2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847</v>
      </c>
      <c r="G28" s="185">
        <v>865</v>
      </c>
      <c r="H28" s="186">
        <v>865</v>
      </c>
      <c r="I28" s="184">
        <v>1151</v>
      </c>
      <c r="J28" s="185">
        <v>1180</v>
      </c>
      <c r="K28" s="186">
        <v>1180</v>
      </c>
      <c r="L28" s="184">
        <v>607</v>
      </c>
      <c r="M28" s="185">
        <v>605</v>
      </c>
      <c r="N28" s="186">
        <v>605</v>
      </c>
      <c r="O28" s="184">
        <v>911</v>
      </c>
      <c r="P28" s="185">
        <v>920</v>
      </c>
      <c r="Q28" s="186">
        <v>920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4589.75</v>
      </c>
      <c r="G29" s="185">
        <v>4589.75</v>
      </c>
      <c r="H29" s="186">
        <v>4589.75</v>
      </c>
      <c r="I29" s="184">
        <v>6362.21</v>
      </c>
      <c r="J29" s="185">
        <v>6362.21</v>
      </c>
      <c r="K29" s="186">
        <v>6362.21</v>
      </c>
      <c r="L29" s="184">
        <v>998.15</v>
      </c>
      <c r="M29" s="185">
        <v>998.15</v>
      </c>
      <c r="N29" s="186">
        <v>998.15</v>
      </c>
      <c r="O29" s="184">
        <v>2770.6099999999997</v>
      </c>
      <c r="P29" s="185">
        <v>2770.6099999999997</v>
      </c>
      <c r="Q29" s="186">
        <v>2770.6099999999997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26195.238</v>
      </c>
      <c r="G30" s="185">
        <v>26370</v>
      </c>
      <c r="H30" s="186">
        <v>26570</v>
      </c>
      <c r="I30" s="184">
        <v>25348.642</v>
      </c>
      <c r="J30" s="185">
        <v>25550</v>
      </c>
      <c r="K30" s="186">
        <v>25750</v>
      </c>
      <c r="L30" s="184">
        <v>2837.857</v>
      </c>
      <c r="M30" s="185">
        <v>2870</v>
      </c>
      <c r="N30" s="186">
        <v>2930</v>
      </c>
      <c r="O30" s="184">
        <v>1991.261</v>
      </c>
      <c r="P30" s="185">
        <v>2050</v>
      </c>
      <c r="Q30" s="186">
        <v>2110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13976.520453102754</v>
      </c>
      <c r="G31" s="185">
        <v>14649.55989149786</v>
      </c>
      <c r="H31" s="186">
        <v>14613.16604608902</v>
      </c>
      <c r="I31" s="184">
        <v>12394.991478560001</v>
      </c>
      <c r="J31" s="185">
        <v>12894.573562493411</v>
      </c>
      <c r="K31" s="186">
        <v>12826.268933134754</v>
      </c>
      <c r="L31" s="184">
        <v>2988.1423328306423</v>
      </c>
      <c r="M31" s="185">
        <v>3092.507170841184</v>
      </c>
      <c r="N31" s="186">
        <v>3058.6217180130207</v>
      </c>
      <c r="O31" s="184">
        <v>1406.613358287891</v>
      </c>
      <c r="P31" s="185">
        <v>1337.5208418367347</v>
      </c>
      <c r="Q31" s="186">
        <v>1271.7246050587548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4201</v>
      </c>
      <c r="G32" s="185">
        <v>4495</v>
      </c>
      <c r="H32" s="186">
        <v>4495</v>
      </c>
      <c r="I32" s="184">
        <v>3947</v>
      </c>
      <c r="J32" s="185">
        <v>4270</v>
      </c>
      <c r="K32" s="186">
        <v>4270</v>
      </c>
      <c r="L32" s="184">
        <v>788</v>
      </c>
      <c r="M32" s="185">
        <v>775</v>
      </c>
      <c r="N32" s="186">
        <v>775</v>
      </c>
      <c r="O32" s="184">
        <v>534</v>
      </c>
      <c r="P32" s="185">
        <v>550</v>
      </c>
      <c r="Q32" s="186">
        <v>550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556</v>
      </c>
      <c r="G33" s="185">
        <v>525</v>
      </c>
      <c r="H33" s="186">
        <v>549</v>
      </c>
      <c r="I33" s="184">
        <v>553</v>
      </c>
      <c r="J33" s="185">
        <v>530</v>
      </c>
      <c r="K33" s="186">
        <v>558</v>
      </c>
      <c r="L33" s="184">
        <v>18</v>
      </c>
      <c r="M33" s="185">
        <v>15</v>
      </c>
      <c r="N33" s="186">
        <v>18</v>
      </c>
      <c r="O33" s="184">
        <v>15</v>
      </c>
      <c r="P33" s="185">
        <v>20</v>
      </c>
      <c r="Q33" s="186">
        <v>27</v>
      </c>
      <c r="R33" s="72" t="s">
        <v>327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4113.96</v>
      </c>
      <c r="G34" s="185">
        <v>3860</v>
      </c>
      <c r="H34" s="186">
        <v>3780</v>
      </c>
      <c r="I34" s="184">
        <v>4309.61</v>
      </c>
      <c r="J34" s="185">
        <v>4050</v>
      </c>
      <c r="K34" s="186">
        <v>3970</v>
      </c>
      <c r="L34" s="184">
        <v>838.1800000000001</v>
      </c>
      <c r="M34" s="185">
        <v>785</v>
      </c>
      <c r="N34" s="186">
        <v>765</v>
      </c>
      <c r="O34" s="184">
        <v>1033.83</v>
      </c>
      <c r="P34" s="185">
        <v>975</v>
      </c>
      <c r="Q34" s="186">
        <v>955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605.2400000000001</v>
      </c>
      <c r="G35" s="185">
        <v>725.0999999999999</v>
      </c>
      <c r="H35" s="186">
        <v>730</v>
      </c>
      <c r="I35" s="184">
        <v>987.14</v>
      </c>
      <c r="J35" s="185">
        <v>1610</v>
      </c>
      <c r="K35" s="186">
        <v>1150</v>
      </c>
      <c r="L35" s="184">
        <v>699.7</v>
      </c>
      <c r="M35" s="185">
        <v>522.5</v>
      </c>
      <c r="N35" s="186">
        <v>640</v>
      </c>
      <c r="O35" s="184">
        <v>1081.6</v>
      </c>
      <c r="P35" s="185">
        <v>1407.4</v>
      </c>
      <c r="Q35" s="186">
        <v>1060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12151.10899497</v>
      </c>
      <c r="G36" s="185">
        <v>12028</v>
      </c>
      <c r="H36" s="186">
        <v>12055</v>
      </c>
      <c r="I36" s="184">
        <v>12467.352</v>
      </c>
      <c r="J36" s="185">
        <v>12400</v>
      </c>
      <c r="K36" s="186">
        <v>12400</v>
      </c>
      <c r="L36" s="184">
        <v>2036.51597098</v>
      </c>
      <c r="M36" s="185">
        <v>2095</v>
      </c>
      <c r="N36" s="186">
        <v>2105</v>
      </c>
      <c r="O36" s="184">
        <v>2352.75897601</v>
      </c>
      <c r="P36" s="185">
        <v>2467</v>
      </c>
      <c r="Q36" s="186">
        <v>2450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74</v>
      </c>
      <c r="D37" s="174"/>
      <c r="E37" s="175"/>
      <c r="F37" s="184">
        <v>55893.6</v>
      </c>
      <c r="G37" s="185">
        <v>54856</v>
      </c>
      <c r="H37" s="186">
        <v>54771</v>
      </c>
      <c r="I37" s="184">
        <v>49200</v>
      </c>
      <c r="J37" s="185">
        <v>48000</v>
      </c>
      <c r="K37" s="186">
        <v>48000</v>
      </c>
      <c r="L37" s="184">
        <v>7311.01</v>
      </c>
      <c r="M37" s="185">
        <v>7350</v>
      </c>
      <c r="N37" s="186">
        <v>7250</v>
      </c>
      <c r="O37" s="184">
        <v>617.41</v>
      </c>
      <c r="P37" s="185">
        <v>494</v>
      </c>
      <c r="Q37" s="186">
        <v>479</v>
      </c>
      <c r="R37" s="72" t="s">
        <v>35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75</v>
      </c>
      <c r="D38" s="174"/>
      <c r="E38" s="175"/>
      <c r="F38" s="184">
        <v>1730.9340000000002</v>
      </c>
      <c r="G38" s="185">
        <v>1735</v>
      </c>
      <c r="H38" s="186">
        <v>1755</v>
      </c>
      <c r="I38" s="184">
        <v>1195.574</v>
      </c>
      <c r="J38" s="185">
        <v>1220</v>
      </c>
      <c r="K38" s="186">
        <v>1245</v>
      </c>
      <c r="L38" s="184">
        <v>759.14</v>
      </c>
      <c r="M38" s="185">
        <v>725</v>
      </c>
      <c r="N38" s="186">
        <v>710</v>
      </c>
      <c r="O38" s="184">
        <v>223.78</v>
      </c>
      <c r="P38" s="185">
        <v>210</v>
      </c>
      <c r="Q38" s="186">
        <v>200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/>
      <c r="C39" s="49" t="s">
        <v>76</v>
      </c>
      <c r="D39" s="174"/>
      <c r="E39" s="175"/>
      <c r="F39" s="184">
        <v>2.9099999999999997</v>
      </c>
      <c r="G39" s="185">
        <v>2.9099999999999997</v>
      </c>
      <c r="H39" s="186">
        <v>2.9099999999999997</v>
      </c>
      <c r="I39" s="184">
        <v>0</v>
      </c>
      <c r="J39" s="185">
        <v>0</v>
      </c>
      <c r="K39" s="186">
        <v>0</v>
      </c>
      <c r="L39" s="184">
        <v>3.59</v>
      </c>
      <c r="M39" s="185">
        <v>3.59</v>
      </c>
      <c r="N39" s="186">
        <v>3.59</v>
      </c>
      <c r="O39" s="184">
        <v>0.68</v>
      </c>
      <c r="P39" s="185">
        <v>0.68</v>
      </c>
      <c r="Q39" s="186">
        <v>0.68</v>
      </c>
      <c r="R39" s="72" t="s">
        <v>87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3</v>
      </c>
      <c r="AI39">
        <v>3</v>
      </c>
      <c r="AJ39">
        <v>2</v>
      </c>
      <c r="AK39">
        <v>3</v>
      </c>
      <c r="AL39">
        <v>3</v>
      </c>
      <c r="AM39">
        <v>2</v>
      </c>
      <c r="AN39">
        <v>3</v>
      </c>
      <c r="AO39">
        <v>3</v>
      </c>
      <c r="AP39">
        <v>3</v>
      </c>
    </row>
    <row r="40" spans="1:42" ht="12.75">
      <c r="A40">
        <f t="shared" si="0"/>
      </c>
      <c r="B40" s="19"/>
      <c r="C40" s="49" t="s">
        <v>77</v>
      </c>
      <c r="D40" s="174"/>
      <c r="E40" s="175"/>
      <c r="F40" s="184">
        <v>14718.2</v>
      </c>
      <c r="G40" s="185">
        <v>15699</v>
      </c>
      <c r="H40" s="186">
        <v>16399</v>
      </c>
      <c r="I40" s="184">
        <v>11435</v>
      </c>
      <c r="J40" s="185">
        <v>12700</v>
      </c>
      <c r="K40" s="186">
        <v>13400</v>
      </c>
      <c r="L40" s="184">
        <v>3284</v>
      </c>
      <c r="M40" s="185">
        <v>3000</v>
      </c>
      <c r="N40" s="186">
        <v>3000</v>
      </c>
      <c r="O40" s="184">
        <v>0.8</v>
      </c>
      <c r="P40" s="185">
        <v>1</v>
      </c>
      <c r="Q40" s="186">
        <v>1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/>
      <c r="C41" s="49" t="s">
        <v>78</v>
      </c>
      <c r="D41" s="174"/>
      <c r="E41" s="175"/>
      <c r="F41" s="184">
        <v>4867.474916502919</v>
      </c>
      <c r="G41" s="185">
        <v>4980</v>
      </c>
      <c r="H41" s="186">
        <v>5030</v>
      </c>
      <c r="I41" s="184">
        <v>5152.971048007566</v>
      </c>
      <c r="J41" s="185">
        <v>5270</v>
      </c>
      <c r="K41" s="186">
        <v>5320</v>
      </c>
      <c r="L41" s="184">
        <v>272.8285896153519</v>
      </c>
      <c r="M41" s="185">
        <v>270</v>
      </c>
      <c r="N41" s="186">
        <v>270</v>
      </c>
      <c r="O41" s="184">
        <v>558.32472112</v>
      </c>
      <c r="P41" s="185">
        <v>560</v>
      </c>
      <c r="Q41" s="186">
        <v>560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6</v>
      </c>
      <c r="D42" s="178"/>
      <c r="E42" s="179"/>
      <c r="F42" s="156">
        <v>299686.7303606692</v>
      </c>
      <c r="G42" s="157">
        <v>300646.00437680836</v>
      </c>
      <c r="H42" s="158">
        <v>300806.3711467266</v>
      </c>
      <c r="I42" s="156">
        <v>281533.0009724563</v>
      </c>
      <c r="J42" s="157">
        <v>283093.17211310193</v>
      </c>
      <c r="K42" s="158">
        <v>283218.59591783024</v>
      </c>
      <c r="L42" s="156">
        <v>55439.97528285918</v>
      </c>
      <c r="M42" s="157">
        <v>54481.9386330159</v>
      </c>
      <c r="N42" s="158">
        <v>54149.893167288385</v>
      </c>
      <c r="O42" s="156">
        <v>37286.245894646265</v>
      </c>
      <c r="P42" s="157">
        <v>36929.10636930951</v>
      </c>
      <c r="Q42" s="158">
        <v>36562.11793839209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/>
      <c r="C43" s="49" t="s">
        <v>79</v>
      </c>
      <c r="D43" s="174"/>
      <c r="E43" s="175"/>
      <c r="F43" s="184">
        <v>5541.6</v>
      </c>
      <c r="G43" s="185">
        <v>5541.6</v>
      </c>
      <c r="H43" s="186">
        <v>5541.6</v>
      </c>
      <c r="I43" s="184">
        <v>6105</v>
      </c>
      <c r="J43" s="185">
        <v>6105</v>
      </c>
      <c r="K43" s="186">
        <v>6105</v>
      </c>
      <c r="L43" s="184">
        <v>2.6</v>
      </c>
      <c r="M43" s="185">
        <v>2.6</v>
      </c>
      <c r="N43" s="186">
        <v>2.6</v>
      </c>
      <c r="O43" s="184">
        <v>566</v>
      </c>
      <c r="P43" s="185">
        <v>566</v>
      </c>
      <c r="Q43" s="186">
        <v>566</v>
      </c>
      <c r="R43" s="72" t="s">
        <v>40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3</v>
      </c>
      <c r="AI43">
        <v>3</v>
      </c>
      <c r="AJ43">
        <v>2</v>
      </c>
      <c r="AK43">
        <v>3</v>
      </c>
      <c r="AL43">
        <v>3</v>
      </c>
      <c r="AM43">
        <v>2</v>
      </c>
      <c r="AN43">
        <v>3</v>
      </c>
      <c r="AO43">
        <v>3</v>
      </c>
      <c r="AP43">
        <v>3</v>
      </c>
    </row>
    <row r="44" spans="1:42" ht="12.75">
      <c r="A44">
        <f t="shared" si="0"/>
      </c>
      <c r="B44" s="16"/>
      <c r="C44" s="49" t="s">
        <v>80</v>
      </c>
      <c r="D44" s="174"/>
      <c r="E44" s="175"/>
      <c r="F44" s="184">
        <v>121.8</v>
      </c>
      <c r="G44" s="185">
        <v>121.8</v>
      </c>
      <c r="H44" s="186">
        <v>121.8</v>
      </c>
      <c r="I44" s="184">
        <v>120.8</v>
      </c>
      <c r="J44" s="185">
        <v>120.8</v>
      </c>
      <c r="K44" s="186">
        <v>120.8</v>
      </c>
      <c r="L44" s="184">
        <v>1</v>
      </c>
      <c r="M44" s="185">
        <v>1</v>
      </c>
      <c r="N44" s="186">
        <v>1</v>
      </c>
      <c r="O44" s="184">
        <v>0</v>
      </c>
      <c r="P44" s="185">
        <v>0</v>
      </c>
      <c r="Q44" s="186">
        <v>0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0"/>
      </c>
      <c r="B45" s="16"/>
      <c r="C45" s="49" t="s">
        <v>81</v>
      </c>
      <c r="D45" s="174"/>
      <c r="E45" s="175"/>
      <c r="F45" s="184">
        <v>20.6</v>
      </c>
      <c r="G45" s="185">
        <v>20.6</v>
      </c>
      <c r="H45" s="186">
        <v>20.6</v>
      </c>
      <c r="I45" s="184">
        <v>15.88</v>
      </c>
      <c r="J45" s="185">
        <v>15.88</v>
      </c>
      <c r="K45" s="186">
        <v>15.88</v>
      </c>
      <c r="L45" s="184">
        <v>4.72</v>
      </c>
      <c r="M45" s="185">
        <v>4.72</v>
      </c>
      <c r="N45" s="186">
        <v>4.72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1:42" ht="12.75">
      <c r="A46">
        <f t="shared" si="0"/>
      </c>
      <c r="B46" s="16"/>
      <c r="C46" s="49" t="s">
        <v>82</v>
      </c>
      <c r="D46" s="174"/>
      <c r="E46" s="175"/>
      <c r="F46" s="184">
        <v>44281.88</v>
      </c>
      <c r="G46" s="185">
        <v>43719</v>
      </c>
      <c r="H46" s="186">
        <v>44908</v>
      </c>
      <c r="I46" s="184">
        <v>56233.259999999995</v>
      </c>
      <c r="J46" s="185">
        <v>56661</v>
      </c>
      <c r="K46" s="186">
        <v>57950</v>
      </c>
      <c r="L46" s="184">
        <v>108.22</v>
      </c>
      <c r="M46" s="185">
        <v>108</v>
      </c>
      <c r="N46" s="186">
        <v>108</v>
      </c>
      <c r="O46" s="184">
        <v>12059.6</v>
      </c>
      <c r="P46" s="185">
        <v>13050</v>
      </c>
      <c r="Q46" s="186">
        <v>13150</v>
      </c>
      <c r="R46" s="72" t="s">
        <v>42</v>
      </c>
      <c r="S46" s="174"/>
      <c r="T46" s="175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1:42" ht="13.5" thickBot="1">
      <c r="A47">
        <f t="shared" si="0"/>
      </c>
      <c r="B47" s="16"/>
      <c r="C47" s="49" t="s">
        <v>83</v>
      </c>
      <c r="D47" s="174"/>
      <c r="E47" s="175"/>
      <c r="F47" s="184">
        <v>1231.8199999999997</v>
      </c>
      <c r="G47" s="185">
        <v>967.02</v>
      </c>
      <c r="H47" s="186">
        <v>792.02</v>
      </c>
      <c r="I47" s="184">
        <v>2362.1</v>
      </c>
      <c r="J47" s="185">
        <v>2134</v>
      </c>
      <c r="K47" s="186">
        <v>1959</v>
      </c>
      <c r="L47" s="184">
        <v>2.7899999999999996</v>
      </c>
      <c r="M47" s="185">
        <v>1.49</v>
      </c>
      <c r="N47" s="186">
        <v>1.49</v>
      </c>
      <c r="O47" s="184">
        <v>1133.0700000000002</v>
      </c>
      <c r="P47" s="185">
        <v>1168.47</v>
      </c>
      <c r="Q47" s="186">
        <v>1168.47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1:42" ht="14.25" thickBot="1" thickTop="1">
      <c r="A48">
        <f t="shared" si="0"/>
      </c>
      <c r="C48" s="14" t="s">
        <v>330</v>
      </c>
      <c r="D48" s="178"/>
      <c r="E48" s="179"/>
      <c r="F48" s="156">
        <v>51197.7</v>
      </c>
      <c r="G48" s="157">
        <v>50370.02</v>
      </c>
      <c r="H48" s="158">
        <v>51384.02</v>
      </c>
      <c r="I48" s="156">
        <v>64837.03999999999</v>
      </c>
      <c r="J48" s="157">
        <v>65036.68</v>
      </c>
      <c r="K48" s="158">
        <v>66150.68</v>
      </c>
      <c r="L48" s="156">
        <v>119.33</v>
      </c>
      <c r="M48" s="157">
        <v>117.80999999999999</v>
      </c>
      <c r="N48" s="158">
        <v>117.80999999999999</v>
      </c>
      <c r="O48" s="156">
        <v>13758.67</v>
      </c>
      <c r="P48" s="157">
        <v>14784.47</v>
      </c>
      <c r="Q48" s="158">
        <v>14884.47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/>
      <c r="C49" s="171" t="s">
        <v>84</v>
      </c>
      <c r="D49" s="172"/>
      <c r="E49" s="173"/>
      <c r="F49" s="181">
        <v>112866</v>
      </c>
      <c r="G49" s="182">
        <v>112866</v>
      </c>
      <c r="H49" s="183">
        <v>112866</v>
      </c>
      <c r="I49" s="181">
        <v>110058</v>
      </c>
      <c r="J49" s="182">
        <v>110058</v>
      </c>
      <c r="K49" s="183">
        <v>110058</v>
      </c>
      <c r="L49" s="181">
        <v>4081</v>
      </c>
      <c r="M49" s="182">
        <v>4081</v>
      </c>
      <c r="N49" s="183">
        <v>4081</v>
      </c>
      <c r="O49" s="181">
        <v>1273</v>
      </c>
      <c r="P49" s="182">
        <v>1273</v>
      </c>
      <c r="Q49" s="183">
        <v>1273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1:42" ht="13.5" thickBot="1">
      <c r="A50">
        <f t="shared" si="0"/>
      </c>
      <c r="B50" s="16"/>
      <c r="C50" s="7" t="s">
        <v>85</v>
      </c>
      <c r="D50" s="8"/>
      <c r="E50" s="9"/>
      <c r="F50" s="153">
        <v>149713.91</v>
      </c>
      <c r="G50" s="154">
        <v>148624</v>
      </c>
      <c r="H50" s="155">
        <v>148052</v>
      </c>
      <c r="I50" s="153">
        <v>155096</v>
      </c>
      <c r="J50" s="154">
        <v>154006</v>
      </c>
      <c r="K50" s="155">
        <v>153434</v>
      </c>
      <c r="L50" s="153">
        <v>756</v>
      </c>
      <c r="M50" s="154">
        <v>756</v>
      </c>
      <c r="N50" s="155">
        <v>756</v>
      </c>
      <c r="O50" s="153">
        <v>6138.09</v>
      </c>
      <c r="P50" s="154">
        <v>6138</v>
      </c>
      <c r="Q50" s="155">
        <v>6138</v>
      </c>
      <c r="R50" s="21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7</v>
      </c>
      <c r="D51" s="12"/>
      <c r="E51" s="13"/>
      <c r="F51" s="156">
        <v>262579.91000000003</v>
      </c>
      <c r="G51" s="157">
        <v>261490</v>
      </c>
      <c r="H51" s="158">
        <v>260918</v>
      </c>
      <c r="I51" s="156">
        <v>265154</v>
      </c>
      <c r="J51" s="157">
        <v>264064</v>
      </c>
      <c r="K51" s="158">
        <v>263492</v>
      </c>
      <c r="L51" s="156">
        <v>4837</v>
      </c>
      <c r="M51" s="157">
        <v>4837</v>
      </c>
      <c r="N51" s="158">
        <v>4837</v>
      </c>
      <c r="O51" s="156">
        <v>7411.09</v>
      </c>
      <c r="P51" s="157">
        <v>7411</v>
      </c>
      <c r="Q51" s="158">
        <v>7411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5"/>
      <c r="D52" s="1"/>
      <c r="E52" s="258" t="s">
        <v>340</v>
      </c>
      <c r="G52" s="46"/>
      <c r="H52" s="46"/>
      <c r="I52" s="46"/>
      <c r="J52" s="46"/>
      <c r="K52" s="46"/>
      <c r="L52" s="258" t="s">
        <v>341</v>
      </c>
      <c r="M52" s="46"/>
      <c r="N52" s="46"/>
      <c r="O52" s="46"/>
      <c r="P52" s="46"/>
      <c r="Q52" s="46"/>
      <c r="R52" s="45"/>
      <c r="S52" s="1"/>
      <c r="T52" s="1"/>
    </row>
    <row r="53" spans="3:20" ht="14.25">
      <c r="C53" s="45"/>
      <c r="D53" s="1"/>
      <c r="E53" s="47" t="s">
        <v>184</v>
      </c>
      <c r="G53" s="46"/>
      <c r="H53" s="46"/>
      <c r="I53" s="46"/>
      <c r="J53" s="46"/>
      <c r="K53" s="46"/>
      <c r="L53" s="47" t="s">
        <v>197</v>
      </c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C:\MyFiles\Timber\Timber Committee\TCQ2012\[tb-65-6.xls]List of tables</v>
      </c>
      <c r="T54" s="43" t="str">
        <f ca="1">CONCATENATE("printed on ",DAY(NOW()),"/",MONTH(NOW()))</f>
        <v>printed on 8/12</v>
      </c>
    </row>
  </sheetData>
  <sheetProtection/>
  <mergeCells count="11">
    <mergeCell ref="F7:H7"/>
    <mergeCell ref="C2:T2"/>
    <mergeCell ref="F6:H6"/>
    <mergeCell ref="R7:T7"/>
    <mergeCell ref="K5:L5"/>
    <mergeCell ref="O7:Q7"/>
    <mergeCell ref="F3:K3"/>
    <mergeCell ref="L3:Q3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65" t="s">
        <v>279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112</v>
      </c>
      <c r="G3" s="265"/>
      <c r="H3" s="265"/>
      <c r="I3" s="265"/>
      <c r="J3" s="265"/>
      <c r="K3" s="265"/>
      <c r="L3" s="265" t="s">
        <v>113</v>
      </c>
      <c r="M3" s="265"/>
      <c r="N3" s="265"/>
      <c r="O3" s="265"/>
      <c r="P3" s="265"/>
      <c r="Q3" s="265"/>
    </row>
    <row r="4" spans="6:17" ht="12.75">
      <c r="F4" s="276" t="s">
        <v>283</v>
      </c>
      <c r="G4" s="276"/>
      <c r="H4" s="276"/>
      <c r="I4" s="276"/>
      <c r="J4" s="276"/>
      <c r="K4" s="276"/>
      <c r="L4" s="276" t="s">
        <v>110</v>
      </c>
      <c r="M4" s="276"/>
      <c r="N4" s="276"/>
      <c r="O4" s="276"/>
      <c r="P4" s="276"/>
      <c r="Q4" s="276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98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70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6">IF(SUM(F9:Q9)&lt;1,"Y","")</f>
      </c>
      <c r="B9" s="19"/>
      <c r="C9" s="49" t="s">
        <v>50</v>
      </c>
      <c r="D9" s="174"/>
      <c r="E9" s="175"/>
      <c r="F9" s="184">
        <v>3898.58</v>
      </c>
      <c r="G9" s="185">
        <v>3875</v>
      </c>
      <c r="H9" s="186">
        <v>3850</v>
      </c>
      <c r="I9" s="184">
        <v>2507.94</v>
      </c>
      <c r="J9" s="185">
        <v>2628</v>
      </c>
      <c r="K9" s="186">
        <v>2600</v>
      </c>
      <c r="L9" s="184">
        <v>1692.52</v>
      </c>
      <c r="M9" s="185">
        <v>1523</v>
      </c>
      <c r="N9" s="186">
        <v>1500</v>
      </c>
      <c r="O9" s="184">
        <v>301.88</v>
      </c>
      <c r="P9" s="185">
        <v>276</v>
      </c>
      <c r="Q9" s="186">
        <v>250</v>
      </c>
      <c r="R9" s="72" t="s">
        <v>15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/>
      <c r="C10" s="49" t="s">
        <v>96</v>
      </c>
      <c r="D10" s="174"/>
      <c r="E10" s="175"/>
      <c r="F10" s="184">
        <v>1754.02</v>
      </c>
      <c r="G10" s="185">
        <v>1754.02</v>
      </c>
      <c r="H10" s="186">
        <v>1754.02</v>
      </c>
      <c r="I10" s="184">
        <v>1154.02</v>
      </c>
      <c r="J10" s="185">
        <v>1154.02</v>
      </c>
      <c r="K10" s="186">
        <v>1154.02</v>
      </c>
      <c r="L10" s="184">
        <v>650</v>
      </c>
      <c r="M10" s="185">
        <v>650</v>
      </c>
      <c r="N10" s="186">
        <v>650</v>
      </c>
      <c r="O10" s="184">
        <v>50</v>
      </c>
      <c r="P10" s="185">
        <v>50</v>
      </c>
      <c r="Q10" s="186">
        <v>50</v>
      </c>
      <c r="R10" s="72" t="s">
        <v>97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/>
      <c r="C11" s="49" t="s">
        <v>51</v>
      </c>
      <c r="D11" s="174"/>
      <c r="E11" s="175"/>
      <c r="F11" s="184">
        <v>497</v>
      </c>
      <c r="G11" s="185">
        <v>555</v>
      </c>
      <c r="H11" s="186">
        <v>612</v>
      </c>
      <c r="I11" s="184">
        <v>536</v>
      </c>
      <c r="J11" s="185">
        <v>600</v>
      </c>
      <c r="K11" s="186">
        <v>650</v>
      </c>
      <c r="L11" s="184">
        <v>11</v>
      </c>
      <c r="M11" s="185">
        <v>10</v>
      </c>
      <c r="N11" s="186">
        <v>12</v>
      </c>
      <c r="O11" s="184">
        <v>50</v>
      </c>
      <c r="P11" s="185">
        <v>55</v>
      </c>
      <c r="Q11" s="186">
        <v>50</v>
      </c>
      <c r="R11" s="72" t="s">
        <v>16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/>
      <c r="C12" s="49" t="s">
        <v>52</v>
      </c>
      <c r="D12" s="174"/>
      <c r="E12" s="175"/>
      <c r="F12" s="184">
        <v>874</v>
      </c>
      <c r="G12" s="185">
        <v>871</v>
      </c>
      <c r="H12" s="186">
        <v>871</v>
      </c>
      <c r="I12" s="184">
        <v>918</v>
      </c>
      <c r="J12" s="185">
        <v>915</v>
      </c>
      <c r="K12" s="186">
        <v>915</v>
      </c>
      <c r="L12" s="184">
        <v>1</v>
      </c>
      <c r="M12" s="185">
        <v>1</v>
      </c>
      <c r="N12" s="186">
        <v>1</v>
      </c>
      <c r="O12" s="184">
        <v>45</v>
      </c>
      <c r="P12" s="185">
        <v>45</v>
      </c>
      <c r="Q12" s="186">
        <v>45</v>
      </c>
      <c r="R12" s="72" t="s">
        <v>17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/>
      <c r="C13" s="49" t="s">
        <v>53</v>
      </c>
      <c r="D13" s="174"/>
      <c r="E13" s="175"/>
      <c r="F13" s="184">
        <v>285</v>
      </c>
      <c r="G13" s="185">
        <v>290</v>
      </c>
      <c r="H13" s="186">
        <v>260</v>
      </c>
      <c r="I13" s="184">
        <v>303</v>
      </c>
      <c r="J13" s="185">
        <v>350</v>
      </c>
      <c r="K13" s="186">
        <v>300</v>
      </c>
      <c r="L13" s="184">
        <v>0</v>
      </c>
      <c r="M13" s="185">
        <v>0</v>
      </c>
      <c r="N13" s="186">
        <v>0</v>
      </c>
      <c r="O13" s="184">
        <v>18</v>
      </c>
      <c r="P13" s="185">
        <v>60</v>
      </c>
      <c r="Q13" s="186">
        <v>40</v>
      </c>
      <c r="R13" s="72" t="s">
        <v>18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/>
      <c r="C14" s="49" t="s">
        <v>55</v>
      </c>
      <c r="D14" s="174"/>
      <c r="E14" s="175"/>
      <c r="F14" s="184">
        <v>3868</v>
      </c>
      <c r="G14" s="185">
        <v>3862</v>
      </c>
      <c r="H14" s="186">
        <v>3866</v>
      </c>
      <c r="I14" s="184">
        <v>4037</v>
      </c>
      <c r="J14" s="185">
        <v>4158</v>
      </c>
      <c r="K14" s="186">
        <v>4287</v>
      </c>
      <c r="L14" s="184">
        <v>1020</v>
      </c>
      <c r="M14" s="185">
        <v>1056</v>
      </c>
      <c r="N14" s="186">
        <v>1066</v>
      </c>
      <c r="O14" s="184">
        <v>1189</v>
      </c>
      <c r="P14" s="185">
        <v>1352</v>
      </c>
      <c r="Q14" s="186">
        <v>1487</v>
      </c>
      <c r="R14" s="72" t="s">
        <v>38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56</v>
      </c>
      <c r="D15" s="174"/>
      <c r="E15" s="175"/>
      <c r="F15" s="184">
        <v>369</v>
      </c>
      <c r="G15" s="185">
        <v>368</v>
      </c>
      <c r="H15" s="186">
        <v>368</v>
      </c>
      <c r="I15" s="184">
        <v>330</v>
      </c>
      <c r="J15" s="185">
        <v>330</v>
      </c>
      <c r="K15" s="186">
        <v>330</v>
      </c>
      <c r="L15" s="184">
        <v>41</v>
      </c>
      <c r="M15" s="185">
        <v>40</v>
      </c>
      <c r="N15" s="186">
        <v>40</v>
      </c>
      <c r="O15" s="184">
        <v>2</v>
      </c>
      <c r="P15" s="185">
        <v>2</v>
      </c>
      <c r="Q15" s="186">
        <v>2</v>
      </c>
      <c r="R15" s="72" t="s">
        <v>20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57</v>
      </c>
      <c r="D16" s="174"/>
      <c r="E16" s="175"/>
      <c r="F16" s="184">
        <v>144.80449999999965</v>
      </c>
      <c r="G16" s="185">
        <v>165</v>
      </c>
      <c r="H16" s="186">
        <v>170</v>
      </c>
      <c r="I16" s="184">
        <v>1300</v>
      </c>
      <c r="J16" s="185">
        <v>1200</v>
      </c>
      <c r="K16" s="186">
        <v>1200</v>
      </c>
      <c r="L16" s="184">
        <v>28.9544</v>
      </c>
      <c r="M16" s="185">
        <v>15</v>
      </c>
      <c r="N16" s="186">
        <v>20</v>
      </c>
      <c r="O16" s="184">
        <v>1184.1499000000003</v>
      </c>
      <c r="P16" s="185">
        <v>1050</v>
      </c>
      <c r="Q16" s="186">
        <v>1050</v>
      </c>
      <c r="R16" s="72" t="s">
        <v>21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58</v>
      </c>
      <c r="D17" s="174"/>
      <c r="E17" s="175"/>
      <c r="F17" s="184">
        <v>21858</v>
      </c>
      <c r="G17" s="185">
        <v>20873</v>
      </c>
      <c r="H17" s="186">
        <v>21400</v>
      </c>
      <c r="I17" s="184">
        <v>20809</v>
      </c>
      <c r="J17" s="185">
        <v>20135</v>
      </c>
      <c r="K17" s="186">
        <v>20699</v>
      </c>
      <c r="L17" s="184">
        <v>1390</v>
      </c>
      <c r="M17" s="185">
        <v>1089</v>
      </c>
      <c r="N17" s="186">
        <v>1052</v>
      </c>
      <c r="O17" s="184">
        <v>341</v>
      </c>
      <c r="P17" s="185">
        <v>351</v>
      </c>
      <c r="Q17" s="186">
        <v>351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59</v>
      </c>
      <c r="D18" s="174"/>
      <c r="E18" s="175"/>
      <c r="F18" s="184">
        <v>3477</v>
      </c>
      <c r="G18" s="185">
        <v>3507</v>
      </c>
      <c r="H18" s="186">
        <v>3450</v>
      </c>
      <c r="I18" s="184">
        <v>4537</v>
      </c>
      <c r="J18" s="185">
        <v>4100</v>
      </c>
      <c r="K18" s="186">
        <v>3900</v>
      </c>
      <c r="L18" s="184">
        <v>339</v>
      </c>
      <c r="M18" s="185">
        <v>710</v>
      </c>
      <c r="N18" s="186">
        <v>750</v>
      </c>
      <c r="O18" s="184">
        <v>1399</v>
      </c>
      <c r="P18" s="185">
        <v>1303</v>
      </c>
      <c r="Q18" s="186">
        <v>1200</v>
      </c>
      <c r="R18" s="72" t="s">
        <v>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60</v>
      </c>
      <c r="D19" s="174"/>
      <c r="E19" s="175"/>
      <c r="F19" s="184">
        <v>9863.15</v>
      </c>
      <c r="G19" s="185">
        <v>10500</v>
      </c>
      <c r="H19" s="186">
        <v>10000</v>
      </c>
      <c r="I19" s="184">
        <v>8663.15</v>
      </c>
      <c r="J19" s="185">
        <v>8800</v>
      </c>
      <c r="K19" s="186">
        <v>8300</v>
      </c>
      <c r="L19" s="184">
        <v>2000</v>
      </c>
      <c r="M19" s="185">
        <v>2500</v>
      </c>
      <c r="N19" s="186">
        <v>2500</v>
      </c>
      <c r="O19" s="184">
        <v>800</v>
      </c>
      <c r="P19" s="185">
        <v>800</v>
      </c>
      <c r="Q19" s="186">
        <v>800</v>
      </c>
      <c r="R19" s="72" t="s">
        <v>23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61</v>
      </c>
      <c r="D20" s="174"/>
      <c r="E20" s="175"/>
      <c r="F20" s="184">
        <v>277.52</v>
      </c>
      <c r="G20" s="185">
        <v>277.52</v>
      </c>
      <c r="H20" s="186">
        <v>277.52</v>
      </c>
      <c r="I20" s="184">
        <v>517.52</v>
      </c>
      <c r="J20" s="185">
        <v>517.52</v>
      </c>
      <c r="K20" s="186">
        <v>517.52</v>
      </c>
      <c r="L20" s="184">
        <v>15</v>
      </c>
      <c r="M20" s="185">
        <v>15</v>
      </c>
      <c r="N20" s="186">
        <v>15</v>
      </c>
      <c r="O20" s="184">
        <v>255</v>
      </c>
      <c r="P20" s="185">
        <v>255</v>
      </c>
      <c r="Q20" s="186">
        <v>255</v>
      </c>
      <c r="R20" s="72" t="s">
        <v>24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/>
      <c r="C21" s="49" t="s">
        <v>62</v>
      </c>
      <c r="D21" s="174"/>
      <c r="E21" s="175"/>
      <c r="F21" s="184">
        <v>929.95</v>
      </c>
      <c r="G21" s="185">
        <v>881</v>
      </c>
      <c r="H21" s="186">
        <v>886</v>
      </c>
      <c r="I21" s="184">
        <v>969.95</v>
      </c>
      <c r="J21" s="185">
        <v>921</v>
      </c>
      <c r="K21" s="186">
        <v>926</v>
      </c>
      <c r="L21" s="184">
        <v>60</v>
      </c>
      <c r="M21" s="185">
        <v>60</v>
      </c>
      <c r="N21" s="186">
        <v>60</v>
      </c>
      <c r="O21" s="184">
        <v>100</v>
      </c>
      <c r="P21" s="185">
        <v>100</v>
      </c>
      <c r="Q21" s="186">
        <v>100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63</v>
      </c>
      <c r="D22" s="174"/>
      <c r="E22" s="175"/>
      <c r="F22" s="184">
        <v>481.12</v>
      </c>
      <c r="G22" s="185">
        <v>481.12</v>
      </c>
      <c r="H22" s="186">
        <v>481.12</v>
      </c>
      <c r="I22" s="184">
        <v>481.12</v>
      </c>
      <c r="J22" s="185">
        <v>481.12</v>
      </c>
      <c r="K22" s="186">
        <v>481.12</v>
      </c>
      <c r="L22" s="184">
        <v>0</v>
      </c>
      <c r="M22" s="185">
        <v>0</v>
      </c>
      <c r="N22" s="186">
        <v>0</v>
      </c>
      <c r="O22" s="184">
        <v>0</v>
      </c>
      <c r="P22" s="185">
        <v>0</v>
      </c>
      <c r="Q22" s="186">
        <v>0</v>
      </c>
      <c r="R22" s="72" t="s">
        <v>26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307</v>
      </c>
      <c r="AK22" t="s">
        <v>307</v>
      </c>
      <c r="AL22" t="s">
        <v>307</v>
      </c>
      <c r="AM22" t="s">
        <v>307</v>
      </c>
      <c r="AN22" t="s">
        <v>307</v>
      </c>
      <c r="AO22" t="s">
        <v>307</v>
      </c>
      <c r="AP22">
        <v>3</v>
      </c>
    </row>
    <row r="23" spans="1:42" ht="12.75">
      <c r="A23">
        <f t="shared" si="0"/>
      </c>
      <c r="B23" s="19"/>
      <c r="C23" s="49" t="s">
        <v>64</v>
      </c>
      <c r="D23" s="174"/>
      <c r="E23" s="175"/>
      <c r="F23" s="184">
        <v>193.08172622727338</v>
      </c>
      <c r="G23" s="185">
        <v>227.48571428571427</v>
      </c>
      <c r="H23" s="186">
        <v>220</v>
      </c>
      <c r="I23" s="184">
        <v>172.38572622727338</v>
      </c>
      <c r="J23" s="185">
        <v>200</v>
      </c>
      <c r="K23" s="186">
        <v>200</v>
      </c>
      <c r="L23" s="184">
        <v>209.696</v>
      </c>
      <c r="M23" s="185">
        <v>227.48571428571427</v>
      </c>
      <c r="N23" s="186">
        <v>220</v>
      </c>
      <c r="O23" s="184">
        <v>189</v>
      </c>
      <c r="P23" s="185">
        <v>200</v>
      </c>
      <c r="Q23" s="186">
        <v>200</v>
      </c>
      <c r="R23" s="72" t="s">
        <v>27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65</v>
      </c>
      <c r="D24" s="174"/>
      <c r="E24" s="175"/>
      <c r="F24" s="184">
        <v>237.0135169999997</v>
      </c>
      <c r="G24" s="185">
        <v>265</v>
      </c>
      <c r="H24" s="186">
        <v>260</v>
      </c>
      <c r="I24" s="184">
        <v>670</v>
      </c>
      <c r="J24" s="185">
        <v>660</v>
      </c>
      <c r="K24" s="186">
        <v>655</v>
      </c>
      <c r="L24" s="184">
        <v>82.09062599999999</v>
      </c>
      <c r="M24" s="185">
        <v>55</v>
      </c>
      <c r="N24" s="186">
        <v>45</v>
      </c>
      <c r="O24" s="184">
        <v>515.0771090000003</v>
      </c>
      <c r="P24" s="185">
        <v>450</v>
      </c>
      <c r="Q24" s="186">
        <v>440</v>
      </c>
      <c r="R24" s="72" t="s">
        <v>267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99</v>
      </c>
      <c r="D25" s="174"/>
      <c r="E25" s="175"/>
      <c r="F25" s="184">
        <v>7.15</v>
      </c>
      <c r="G25" s="185">
        <v>7.15</v>
      </c>
      <c r="H25" s="186">
        <v>7.15</v>
      </c>
      <c r="I25" s="184">
        <v>7.15</v>
      </c>
      <c r="J25" s="185">
        <v>7.15</v>
      </c>
      <c r="K25" s="186">
        <v>7.15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72" t="s">
        <v>98</v>
      </c>
      <c r="S25" s="174"/>
      <c r="T25" s="175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 t="s">
        <v>307</v>
      </c>
      <c r="AK25" t="s">
        <v>307</v>
      </c>
      <c r="AL25" t="s">
        <v>307</v>
      </c>
      <c r="AM25" t="s">
        <v>307</v>
      </c>
      <c r="AN25" t="s">
        <v>307</v>
      </c>
      <c r="AO25" t="s">
        <v>307</v>
      </c>
      <c r="AP25">
        <v>3</v>
      </c>
    </row>
    <row r="26" spans="1:42" ht="12.75">
      <c r="A26">
        <f t="shared" si="0"/>
      </c>
      <c r="B26" s="19"/>
      <c r="C26" s="49" t="s">
        <v>66</v>
      </c>
      <c r="D26" s="174"/>
      <c r="E26" s="175"/>
      <c r="F26" s="184">
        <v>105</v>
      </c>
      <c r="G26" s="185">
        <v>105</v>
      </c>
      <c r="H26" s="186">
        <v>105</v>
      </c>
      <c r="I26" s="184">
        <v>275</v>
      </c>
      <c r="J26" s="185">
        <v>280</v>
      </c>
      <c r="K26" s="186">
        <v>280</v>
      </c>
      <c r="L26" s="184">
        <v>25</v>
      </c>
      <c r="M26" s="185">
        <v>25</v>
      </c>
      <c r="N26" s="186">
        <v>25</v>
      </c>
      <c r="O26" s="184">
        <v>195</v>
      </c>
      <c r="P26" s="185">
        <v>200</v>
      </c>
      <c r="Q26" s="186">
        <v>200</v>
      </c>
      <c r="R26" s="72" t="s">
        <v>28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67</v>
      </c>
      <c r="D27" s="174"/>
      <c r="E27" s="175"/>
      <c r="F27" s="184">
        <v>3050.04</v>
      </c>
      <c r="G27" s="185">
        <v>3050.04</v>
      </c>
      <c r="H27" s="186">
        <v>3050.04</v>
      </c>
      <c r="I27" s="184">
        <v>4150.04</v>
      </c>
      <c r="J27" s="185">
        <v>4150.04</v>
      </c>
      <c r="K27" s="186">
        <v>4150.04</v>
      </c>
      <c r="L27" s="184">
        <v>500</v>
      </c>
      <c r="M27" s="185">
        <v>500</v>
      </c>
      <c r="N27" s="186">
        <v>500</v>
      </c>
      <c r="O27" s="184">
        <v>1600</v>
      </c>
      <c r="P27" s="185">
        <v>1600</v>
      </c>
      <c r="Q27" s="186">
        <v>1600</v>
      </c>
      <c r="R27" s="72" t="s">
        <v>29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68</v>
      </c>
      <c r="D28" s="174"/>
      <c r="E28" s="175"/>
      <c r="F28" s="184">
        <v>12043.728</v>
      </c>
      <c r="G28" s="185">
        <v>12080</v>
      </c>
      <c r="H28" s="186">
        <v>12120</v>
      </c>
      <c r="I28" s="184">
        <v>12393.335</v>
      </c>
      <c r="J28" s="185">
        <v>12450</v>
      </c>
      <c r="K28" s="186">
        <v>12500</v>
      </c>
      <c r="L28" s="184">
        <v>976.196</v>
      </c>
      <c r="M28" s="185">
        <v>980</v>
      </c>
      <c r="N28" s="186">
        <v>1000</v>
      </c>
      <c r="O28" s="184">
        <v>1325.803</v>
      </c>
      <c r="P28" s="185">
        <v>1350</v>
      </c>
      <c r="Q28" s="186">
        <v>1380</v>
      </c>
      <c r="R28" s="72" t="s">
        <v>30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69</v>
      </c>
      <c r="D29" s="174"/>
      <c r="E29" s="175"/>
      <c r="F29" s="184">
        <v>827.4939999999999</v>
      </c>
      <c r="G29" s="185">
        <v>940.1384836068586</v>
      </c>
      <c r="H29" s="186">
        <v>793</v>
      </c>
      <c r="I29" s="184">
        <v>712.784</v>
      </c>
      <c r="J29" s="185">
        <v>765.1521546024096</v>
      </c>
      <c r="K29" s="186">
        <v>710</v>
      </c>
      <c r="L29" s="184">
        <v>131.79500000000002</v>
      </c>
      <c r="M29" s="185">
        <v>192.50717084118367</v>
      </c>
      <c r="N29" s="186">
        <v>100</v>
      </c>
      <c r="O29" s="184">
        <v>17.085</v>
      </c>
      <c r="P29" s="185">
        <v>17.520841836734697</v>
      </c>
      <c r="Q29" s="186">
        <v>17</v>
      </c>
      <c r="R29" s="72" t="s">
        <v>4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70</v>
      </c>
      <c r="D30" s="174"/>
      <c r="E30" s="175"/>
      <c r="F30" s="184">
        <v>362</v>
      </c>
      <c r="G30" s="185">
        <v>380</v>
      </c>
      <c r="H30" s="186">
        <v>380</v>
      </c>
      <c r="I30" s="184">
        <v>402</v>
      </c>
      <c r="J30" s="185">
        <v>420</v>
      </c>
      <c r="K30" s="186">
        <v>420</v>
      </c>
      <c r="L30" s="184">
        <v>20</v>
      </c>
      <c r="M30" s="185">
        <v>20</v>
      </c>
      <c r="N30" s="186">
        <v>20</v>
      </c>
      <c r="O30" s="184">
        <v>60</v>
      </c>
      <c r="P30" s="185">
        <v>60</v>
      </c>
      <c r="Q30" s="186">
        <v>60</v>
      </c>
      <c r="R30" s="72" t="s">
        <v>31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>IF(SUM(F31:Q31)&lt;1,"Y","")</f>
      </c>
      <c r="B31" s="19"/>
      <c r="C31" s="49" t="s">
        <v>328</v>
      </c>
      <c r="D31" s="174"/>
      <c r="E31" s="175"/>
      <c r="F31" s="184">
        <v>19</v>
      </c>
      <c r="G31" s="185">
        <v>15</v>
      </c>
      <c r="H31" s="186">
        <v>18</v>
      </c>
      <c r="I31" s="184">
        <v>19</v>
      </c>
      <c r="J31" s="185">
        <v>15</v>
      </c>
      <c r="K31" s="186">
        <v>18</v>
      </c>
      <c r="L31" s="184">
        <v>0</v>
      </c>
      <c r="M31" s="185">
        <v>0</v>
      </c>
      <c r="N31" s="186">
        <v>0</v>
      </c>
      <c r="O31" s="184">
        <v>0</v>
      </c>
      <c r="P31" s="185">
        <v>0</v>
      </c>
      <c r="Q31" s="186">
        <v>0</v>
      </c>
      <c r="R31" s="72" t="s">
        <v>327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71</v>
      </c>
      <c r="D32" s="174"/>
      <c r="E32" s="175"/>
      <c r="F32" s="184">
        <v>667.37</v>
      </c>
      <c r="G32" s="185">
        <v>630</v>
      </c>
      <c r="H32" s="186">
        <v>615</v>
      </c>
      <c r="I32" s="184">
        <v>897.37</v>
      </c>
      <c r="J32" s="185">
        <v>845</v>
      </c>
      <c r="K32" s="186">
        <v>830</v>
      </c>
      <c r="L32" s="184">
        <v>70</v>
      </c>
      <c r="M32" s="185">
        <v>65</v>
      </c>
      <c r="N32" s="186">
        <v>60</v>
      </c>
      <c r="O32" s="184">
        <v>300</v>
      </c>
      <c r="P32" s="185">
        <v>280</v>
      </c>
      <c r="Q32" s="186">
        <v>275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72</v>
      </c>
      <c r="D33" s="174"/>
      <c r="E33" s="175"/>
      <c r="F33" s="184">
        <v>217.46</v>
      </c>
      <c r="G33" s="185">
        <v>298</v>
      </c>
      <c r="H33" s="186">
        <v>290</v>
      </c>
      <c r="I33" s="184">
        <v>250.56</v>
      </c>
      <c r="J33" s="185">
        <v>620</v>
      </c>
      <c r="K33" s="186">
        <v>300</v>
      </c>
      <c r="L33" s="184">
        <v>183.6</v>
      </c>
      <c r="M33" s="185">
        <v>135</v>
      </c>
      <c r="N33" s="186">
        <v>200</v>
      </c>
      <c r="O33" s="184">
        <v>216.7</v>
      </c>
      <c r="P33" s="185">
        <v>457</v>
      </c>
      <c r="Q33" s="186">
        <v>210</v>
      </c>
      <c r="R33" s="72" t="s">
        <v>33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73</v>
      </c>
      <c r="D34" s="174"/>
      <c r="E34" s="175"/>
      <c r="F34" s="184">
        <v>2583.64127512</v>
      </c>
      <c r="G34" s="185">
        <v>2485</v>
      </c>
      <c r="H34" s="186">
        <v>2505</v>
      </c>
      <c r="I34" s="184">
        <v>2715.623</v>
      </c>
      <c r="J34" s="185">
        <v>2700</v>
      </c>
      <c r="K34" s="186">
        <v>2700</v>
      </c>
      <c r="L34" s="184">
        <v>5</v>
      </c>
      <c r="M34" s="185">
        <v>2</v>
      </c>
      <c r="N34" s="186">
        <v>5</v>
      </c>
      <c r="O34" s="184">
        <v>136.98172488</v>
      </c>
      <c r="P34" s="185">
        <v>217</v>
      </c>
      <c r="Q34" s="186">
        <v>200</v>
      </c>
      <c r="R34" s="72" t="s">
        <v>34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74</v>
      </c>
      <c r="D35" s="174"/>
      <c r="E35" s="175"/>
      <c r="F35" s="184">
        <v>30133</v>
      </c>
      <c r="G35" s="185">
        <v>28725</v>
      </c>
      <c r="H35" s="186">
        <v>28630</v>
      </c>
      <c r="I35" s="184">
        <v>26796</v>
      </c>
      <c r="J35" s="185">
        <v>25000</v>
      </c>
      <c r="K35" s="186">
        <v>25000</v>
      </c>
      <c r="L35" s="184">
        <v>3752</v>
      </c>
      <c r="M35" s="185">
        <v>4000</v>
      </c>
      <c r="N35" s="186">
        <v>3900</v>
      </c>
      <c r="O35" s="184">
        <v>415</v>
      </c>
      <c r="P35" s="185">
        <v>275</v>
      </c>
      <c r="Q35" s="186">
        <v>270</v>
      </c>
      <c r="R35" s="72" t="s">
        <v>35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75</v>
      </c>
      <c r="D36" s="174"/>
      <c r="E36" s="175"/>
      <c r="F36" s="184">
        <v>341.999</v>
      </c>
      <c r="G36" s="185">
        <v>340</v>
      </c>
      <c r="H36" s="186">
        <v>350</v>
      </c>
      <c r="I36" s="184">
        <v>256.999</v>
      </c>
      <c r="J36" s="185">
        <v>280</v>
      </c>
      <c r="K36" s="186">
        <v>300</v>
      </c>
      <c r="L36" s="184">
        <v>138</v>
      </c>
      <c r="M36" s="185">
        <v>110</v>
      </c>
      <c r="N36" s="186">
        <v>100</v>
      </c>
      <c r="O36" s="184">
        <v>53</v>
      </c>
      <c r="P36" s="185">
        <v>50</v>
      </c>
      <c r="Q36" s="186">
        <v>50</v>
      </c>
      <c r="R36" s="72" t="s">
        <v>36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77</v>
      </c>
      <c r="D37" s="174"/>
      <c r="E37" s="175"/>
      <c r="F37" s="184">
        <v>5406</v>
      </c>
      <c r="G37" s="185">
        <v>6100</v>
      </c>
      <c r="H37" s="186">
        <v>6500</v>
      </c>
      <c r="I37" s="184">
        <v>5406</v>
      </c>
      <c r="J37" s="185">
        <v>6100</v>
      </c>
      <c r="K37" s="186">
        <v>6500</v>
      </c>
      <c r="L37" s="184">
        <v>0</v>
      </c>
      <c r="M37" s="185">
        <v>0</v>
      </c>
      <c r="N37" s="186">
        <v>0</v>
      </c>
      <c r="O37" s="184">
        <v>0</v>
      </c>
      <c r="P37" s="185">
        <v>0</v>
      </c>
      <c r="Q37" s="186">
        <v>0</v>
      </c>
      <c r="R37" s="72" t="s">
        <v>37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3.5" thickBot="1">
      <c r="A38">
        <f t="shared" si="0"/>
      </c>
      <c r="B38" s="19"/>
      <c r="C38" s="49" t="s">
        <v>78</v>
      </c>
      <c r="D38" s="174"/>
      <c r="E38" s="175"/>
      <c r="F38" s="184">
        <v>1818.6202788799997</v>
      </c>
      <c r="G38" s="185">
        <v>1820</v>
      </c>
      <c r="H38" s="186">
        <v>1820</v>
      </c>
      <c r="I38" s="184">
        <v>2069.37</v>
      </c>
      <c r="J38" s="185">
        <v>2070</v>
      </c>
      <c r="K38" s="186">
        <v>2070</v>
      </c>
      <c r="L38" s="184">
        <v>121.72500000000001</v>
      </c>
      <c r="M38" s="185">
        <v>120</v>
      </c>
      <c r="N38" s="186">
        <v>120</v>
      </c>
      <c r="O38" s="184">
        <v>372.47472112</v>
      </c>
      <c r="P38" s="185">
        <v>370</v>
      </c>
      <c r="Q38" s="186">
        <v>370</v>
      </c>
      <c r="R38" s="72" t="s">
        <v>39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4.25" thickBot="1" thickTop="1">
      <c r="A39">
        <f t="shared" si="0"/>
      </c>
      <c r="C39" s="14" t="s">
        <v>6</v>
      </c>
      <c r="D39" s="178"/>
      <c r="E39" s="179"/>
      <c r="F39" s="156">
        <v>106589.74229722728</v>
      </c>
      <c r="G39" s="157">
        <v>105727.47419789259</v>
      </c>
      <c r="H39" s="158">
        <v>105908.85</v>
      </c>
      <c r="I39" s="156">
        <v>104257.31672622726</v>
      </c>
      <c r="J39" s="157">
        <v>102852.0021546024</v>
      </c>
      <c r="K39" s="158">
        <v>102899.85</v>
      </c>
      <c r="L39" s="156">
        <v>13463.577026</v>
      </c>
      <c r="M39" s="157">
        <v>14100.992885126898</v>
      </c>
      <c r="N39" s="158">
        <v>13961</v>
      </c>
      <c r="O39" s="156">
        <v>11131.151455000001</v>
      </c>
      <c r="P39" s="157">
        <v>11225.520841836735</v>
      </c>
      <c r="Q39" s="158">
        <v>10952</v>
      </c>
      <c r="R39" s="14" t="s">
        <v>6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1:42" ht="13.5" thickTop="1">
      <c r="A40">
        <f t="shared" si="0"/>
      </c>
      <c r="B40" s="16"/>
      <c r="C40" s="49" t="s">
        <v>79</v>
      </c>
      <c r="D40" s="174"/>
      <c r="E40" s="175"/>
      <c r="F40" s="184">
        <v>2745</v>
      </c>
      <c r="G40" s="185">
        <v>2745</v>
      </c>
      <c r="H40" s="186">
        <v>2745</v>
      </c>
      <c r="I40" s="184">
        <v>2745</v>
      </c>
      <c r="J40" s="185">
        <v>2745</v>
      </c>
      <c r="K40" s="186">
        <v>2745</v>
      </c>
      <c r="L40" s="184">
        <v>0</v>
      </c>
      <c r="M40" s="185">
        <v>0</v>
      </c>
      <c r="N40" s="186">
        <v>0</v>
      </c>
      <c r="O40" s="184">
        <v>0</v>
      </c>
      <c r="P40" s="185">
        <v>0</v>
      </c>
      <c r="Q40" s="186">
        <v>0</v>
      </c>
      <c r="R40" s="72" t="s">
        <v>40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 t="s">
        <v>307</v>
      </c>
      <c r="AK40" t="s">
        <v>307</v>
      </c>
      <c r="AL40" t="s">
        <v>307</v>
      </c>
      <c r="AM40" t="s">
        <v>307</v>
      </c>
      <c r="AN40" t="s">
        <v>307</v>
      </c>
      <c r="AO40" t="s">
        <v>307</v>
      </c>
      <c r="AP40">
        <v>3</v>
      </c>
    </row>
    <row r="41" spans="1:42" ht="12.75">
      <c r="A41">
        <f t="shared" si="0"/>
      </c>
      <c r="B41" s="16"/>
      <c r="C41" s="49" t="s">
        <v>82</v>
      </c>
      <c r="D41" s="174"/>
      <c r="E41" s="175"/>
      <c r="F41" s="184">
        <v>14393.939999999999</v>
      </c>
      <c r="G41" s="185">
        <v>14350</v>
      </c>
      <c r="H41" s="186">
        <v>15200</v>
      </c>
      <c r="I41" s="184">
        <v>17793.94</v>
      </c>
      <c r="J41" s="185">
        <v>17950</v>
      </c>
      <c r="K41" s="186">
        <v>18900</v>
      </c>
      <c r="L41" s="184">
        <v>100</v>
      </c>
      <c r="M41" s="185">
        <v>100</v>
      </c>
      <c r="N41" s="186">
        <v>100</v>
      </c>
      <c r="O41" s="184">
        <v>3500</v>
      </c>
      <c r="P41" s="185">
        <v>3700</v>
      </c>
      <c r="Q41" s="186">
        <v>3800</v>
      </c>
      <c r="R41" s="72" t="s">
        <v>42</v>
      </c>
      <c r="S41" s="174"/>
      <c r="T41" s="175"/>
      <c r="AA41">
        <v>3</v>
      </c>
      <c r="AD41">
        <v>3</v>
      </c>
      <c r="AE41">
        <v>2</v>
      </c>
      <c r="AF41">
        <v>2</v>
      </c>
      <c r="AG41">
        <v>9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1:42" ht="13.5" thickBot="1">
      <c r="A42">
        <f t="shared" si="0"/>
      </c>
      <c r="B42" s="16"/>
      <c r="C42" s="49" t="s">
        <v>83</v>
      </c>
      <c r="D42" s="174"/>
      <c r="E42" s="175"/>
      <c r="F42" s="184">
        <v>365.90000000000003</v>
      </c>
      <c r="G42" s="185">
        <v>167.5</v>
      </c>
      <c r="H42" s="186">
        <v>39.39999999999998</v>
      </c>
      <c r="I42" s="184">
        <v>706.1</v>
      </c>
      <c r="J42" s="185">
        <v>538.1</v>
      </c>
      <c r="K42" s="186">
        <v>410</v>
      </c>
      <c r="L42" s="184">
        <v>0.3</v>
      </c>
      <c r="M42" s="185">
        <v>0</v>
      </c>
      <c r="N42" s="186">
        <v>0</v>
      </c>
      <c r="O42" s="184">
        <v>340.5</v>
      </c>
      <c r="P42" s="185">
        <v>370.6</v>
      </c>
      <c r="Q42" s="186">
        <v>370.6</v>
      </c>
      <c r="R42" s="72" t="s">
        <v>5</v>
      </c>
      <c r="S42" s="174"/>
      <c r="T42" s="175"/>
      <c r="AA42">
        <v>3</v>
      </c>
      <c r="AD42">
        <v>2</v>
      </c>
      <c r="AE42">
        <v>2</v>
      </c>
      <c r="AF42">
        <v>3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5</v>
      </c>
      <c r="AM42">
        <v>2</v>
      </c>
      <c r="AN42">
        <v>2</v>
      </c>
      <c r="AO42">
        <v>5</v>
      </c>
      <c r="AP42">
        <v>3</v>
      </c>
    </row>
    <row r="43" spans="1:42" ht="14.25" thickBot="1" thickTop="1">
      <c r="A43">
        <f t="shared" si="0"/>
      </c>
      <c r="C43" s="14" t="s">
        <v>330</v>
      </c>
      <c r="D43" s="178"/>
      <c r="E43" s="179"/>
      <c r="F43" s="156">
        <v>17504.84</v>
      </c>
      <c r="G43" s="157">
        <v>17262.5</v>
      </c>
      <c r="H43" s="158">
        <v>17984.4</v>
      </c>
      <c r="I43" s="156">
        <v>21245.039999999997</v>
      </c>
      <c r="J43" s="157">
        <v>21233.1</v>
      </c>
      <c r="K43" s="158">
        <v>22055</v>
      </c>
      <c r="L43" s="156">
        <v>100.3</v>
      </c>
      <c r="M43" s="157">
        <v>100</v>
      </c>
      <c r="N43" s="158">
        <v>100</v>
      </c>
      <c r="O43" s="156">
        <v>3840.5</v>
      </c>
      <c r="P43" s="157">
        <v>4070.6</v>
      </c>
      <c r="Q43" s="158">
        <v>4170.6</v>
      </c>
      <c r="R43" s="14" t="s">
        <v>331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0"/>
      </c>
      <c r="B44" s="16"/>
      <c r="C44" s="171" t="s">
        <v>84</v>
      </c>
      <c r="D44" s="172"/>
      <c r="E44" s="173"/>
      <c r="F44" s="181">
        <v>10071</v>
      </c>
      <c r="G44" s="182">
        <v>10071</v>
      </c>
      <c r="H44" s="183">
        <v>10071</v>
      </c>
      <c r="I44" s="181">
        <v>9613</v>
      </c>
      <c r="J44" s="182">
        <v>9613</v>
      </c>
      <c r="K44" s="183">
        <v>9613</v>
      </c>
      <c r="L44" s="181">
        <v>470</v>
      </c>
      <c r="M44" s="182">
        <v>470</v>
      </c>
      <c r="N44" s="183">
        <v>470</v>
      </c>
      <c r="O44" s="181">
        <v>12</v>
      </c>
      <c r="P44" s="182">
        <v>12</v>
      </c>
      <c r="Q44" s="183">
        <v>12</v>
      </c>
      <c r="R44" s="84" t="s">
        <v>1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3.5" thickBot="1">
      <c r="A45">
        <f t="shared" si="0"/>
      </c>
      <c r="B45" s="16"/>
      <c r="C45" s="7" t="s">
        <v>85</v>
      </c>
      <c r="D45" s="8"/>
      <c r="E45" s="9"/>
      <c r="F45" s="153">
        <v>73043</v>
      </c>
      <c r="G45" s="154">
        <v>72026</v>
      </c>
      <c r="H45" s="155">
        <v>72005</v>
      </c>
      <c r="I45" s="153">
        <v>73026</v>
      </c>
      <c r="J45" s="154">
        <v>72009</v>
      </c>
      <c r="K45" s="155">
        <v>71988</v>
      </c>
      <c r="L45" s="153">
        <v>460</v>
      </c>
      <c r="M45" s="154">
        <v>460</v>
      </c>
      <c r="N45" s="155">
        <v>460</v>
      </c>
      <c r="O45" s="153">
        <v>443</v>
      </c>
      <c r="P45" s="154">
        <v>443</v>
      </c>
      <c r="Q45" s="155">
        <v>443</v>
      </c>
      <c r="R45" s="21" t="s">
        <v>43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1:42" ht="14.25" thickBot="1" thickTop="1">
      <c r="A46">
        <f t="shared" si="0"/>
      </c>
      <c r="C46" s="14" t="s">
        <v>7</v>
      </c>
      <c r="D46" s="12"/>
      <c r="E46" s="13"/>
      <c r="F46" s="156">
        <v>83114</v>
      </c>
      <c r="G46" s="157">
        <v>82097</v>
      </c>
      <c r="H46" s="158">
        <v>82076</v>
      </c>
      <c r="I46" s="156">
        <v>82639</v>
      </c>
      <c r="J46" s="157">
        <v>81622</v>
      </c>
      <c r="K46" s="158">
        <v>81601</v>
      </c>
      <c r="L46" s="156">
        <v>930</v>
      </c>
      <c r="M46" s="157">
        <v>930</v>
      </c>
      <c r="N46" s="158">
        <v>930</v>
      </c>
      <c r="O46" s="156">
        <v>455</v>
      </c>
      <c r="P46" s="157">
        <v>455</v>
      </c>
      <c r="Q46" s="158">
        <v>455</v>
      </c>
      <c r="R46" s="18" t="s">
        <v>86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184</v>
      </c>
      <c r="G47" s="46"/>
      <c r="H47" s="46"/>
      <c r="I47" s="46"/>
      <c r="J47" s="46"/>
      <c r="K47" s="46"/>
      <c r="L47" s="47" t="s">
        <v>197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C:\MyFiles\Timber\Timber Committee\TCQ2012\[tb-65-6.xls]List of tables</v>
      </c>
      <c r="T48" s="43" t="str">
        <f ca="1">CONCATENATE("printed on ",DAY(NOW()),"/",MONTH(NOW()))</f>
        <v>printed on 8/12</v>
      </c>
    </row>
  </sheetData>
  <sheetProtection/>
  <mergeCells count="13"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280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112</v>
      </c>
      <c r="G3" s="265"/>
      <c r="H3" s="265"/>
      <c r="I3" s="265"/>
      <c r="J3" s="265"/>
      <c r="K3" s="265"/>
      <c r="L3" s="265" t="s">
        <v>113</v>
      </c>
      <c r="M3" s="265"/>
      <c r="N3" s="265"/>
      <c r="O3" s="265"/>
      <c r="P3" s="265"/>
      <c r="Q3" s="265"/>
    </row>
    <row r="4" spans="6:17" ht="12.75">
      <c r="F4" s="276" t="s">
        <v>284</v>
      </c>
      <c r="G4" s="276"/>
      <c r="H4" s="276"/>
      <c r="I4" s="276"/>
      <c r="J4" s="276"/>
      <c r="K4" s="276"/>
      <c r="L4" s="276" t="s">
        <v>265</v>
      </c>
      <c r="M4" s="276"/>
      <c r="N4" s="276"/>
      <c r="O4" s="276"/>
      <c r="P4" s="276"/>
      <c r="Q4" s="276"/>
    </row>
    <row r="5" spans="11:15" ht="15" thickBot="1">
      <c r="K5" s="269" t="s">
        <v>46</v>
      </c>
      <c r="L5" s="269"/>
      <c r="N5" s="11"/>
      <c r="O5" s="11"/>
    </row>
    <row r="6" spans="3:20" ht="15" thickTop="1">
      <c r="C6" s="2"/>
      <c r="D6" s="3"/>
      <c r="E6" s="4"/>
      <c r="F6" s="298" t="s">
        <v>254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2" t="s">
        <v>0</v>
      </c>
      <c r="D7" s="263"/>
      <c r="E7" s="264"/>
      <c r="F7" s="270" t="s">
        <v>255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4">IF(SUM(F9:Q9)&lt;1,"Y","")</f>
      </c>
      <c r="B9" s="19"/>
      <c r="C9" s="49" t="s">
        <v>50</v>
      </c>
      <c r="D9" s="174"/>
      <c r="E9" s="175"/>
      <c r="F9" s="184">
        <v>1678.55</v>
      </c>
      <c r="G9" s="185">
        <v>1704</v>
      </c>
      <c r="H9" s="186">
        <v>1706</v>
      </c>
      <c r="I9" s="184">
        <v>605.51</v>
      </c>
      <c r="J9" s="185">
        <v>632</v>
      </c>
      <c r="K9" s="186">
        <v>630</v>
      </c>
      <c r="L9" s="184">
        <v>1097.02</v>
      </c>
      <c r="M9" s="185">
        <v>1100</v>
      </c>
      <c r="N9" s="186">
        <v>1100</v>
      </c>
      <c r="O9" s="184">
        <v>23.98</v>
      </c>
      <c r="P9" s="185">
        <v>28</v>
      </c>
      <c r="Q9" s="186">
        <v>24</v>
      </c>
      <c r="R9" s="72" t="s">
        <v>15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/>
      <c r="C10" s="49" t="s">
        <v>96</v>
      </c>
      <c r="D10" s="174"/>
      <c r="E10" s="175"/>
      <c r="F10" s="184">
        <v>1430.8</v>
      </c>
      <c r="G10" s="185">
        <v>1430.8</v>
      </c>
      <c r="H10" s="186">
        <v>1430.8</v>
      </c>
      <c r="I10" s="184">
        <v>230.8</v>
      </c>
      <c r="J10" s="185">
        <v>230.8</v>
      </c>
      <c r="K10" s="186">
        <v>230.8</v>
      </c>
      <c r="L10" s="184">
        <v>1500</v>
      </c>
      <c r="M10" s="185">
        <v>1500</v>
      </c>
      <c r="N10" s="186">
        <v>1500</v>
      </c>
      <c r="O10" s="184">
        <v>300</v>
      </c>
      <c r="P10" s="185">
        <v>300</v>
      </c>
      <c r="Q10" s="186">
        <v>300</v>
      </c>
      <c r="R10" s="72" t="s">
        <v>97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/>
      <c r="C11" s="49" t="s">
        <v>51</v>
      </c>
      <c r="D11" s="174"/>
      <c r="E11" s="175"/>
      <c r="F11" s="184">
        <v>82</v>
      </c>
      <c r="G11" s="185">
        <v>75</v>
      </c>
      <c r="H11" s="186">
        <v>84</v>
      </c>
      <c r="I11" s="184">
        <v>82</v>
      </c>
      <c r="J11" s="185">
        <v>72</v>
      </c>
      <c r="K11" s="186">
        <v>80</v>
      </c>
      <c r="L11" s="184">
        <v>3</v>
      </c>
      <c r="M11" s="185">
        <v>6</v>
      </c>
      <c r="N11" s="186">
        <v>9</v>
      </c>
      <c r="O11" s="184">
        <v>3</v>
      </c>
      <c r="P11" s="185">
        <v>3</v>
      </c>
      <c r="Q11" s="186">
        <v>5</v>
      </c>
      <c r="R11" s="72" t="s">
        <v>16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/>
      <c r="C12" s="49" t="s">
        <v>52</v>
      </c>
      <c r="D12" s="174"/>
      <c r="E12" s="175"/>
      <c r="F12" s="184">
        <v>816.48</v>
      </c>
      <c r="G12" s="185">
        <v>816.48</v>
      </c>
      <c r="H12" s="186">
        <v>816.48</v>
      </c>
      <c r="I12" s="184">
        <v>819.48</v>
      </c>
      <c r="J12" s="185">
        <v>819.48</v>
      </c>
      <c r="K12" s="186">
        <v>819.48</v>
      </c>
      <c r="L12" s="184">
        <v>0</v>
      </c>
      <c r="M12" s="185">
        <v>0</v>
      </c>
      <c r="N12" s="186">
        <v>0</v>
      </c>
      <c r="O12" s="184">
        <v>3</v>
      </c>
      <c r="P12" s="185">
        <v>3</v>
      </c>
      <c r="Q12" s="186">
        <v>3</v>
      </c>
      <c r="R12" s="72" t="s">
        <v>17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/>
      <c r="C13" s="49" t="s">
        <v>53</v>
      </c>
      <c r="D13" s="174"/>
      <c r="E13" s="175"/>
      <c r="F13" s="184">
        <v>544</v>
      </c>
      <c r="G13" s="185">
        <v>550</v>
      </c>
      <c r="H13" s="186">
        <v>550</v>
      </c>
      <c r="I13" s="184">
        <v>915</v>
      </c>
      <c r="J13" s="185">
        <v>1000</v>
      </c>
      <c r="K13" s="186">
        <v>950</v>
      </c>
      <c r="L13" s="184">
        <v>0</v>
      </c>
      <c r="M13" s="185">
        <v>0</v>
      </c>
      <c r="N13" s="186">
        <v>0</v>
      </c>
      <c r="O13" s="184">
        <v>371</v>
      </c>
      <c r="P13" s="185">
        <v>450</v>
      </c>
      <c r="Q13" s="186">
        <v>400</v>
      </c>
      <c r="R13" s="72" t="s">
        <v>18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/>
      <c r="C14" s="49" t="s">
        <v>55</v>
      </c>
      <c r="D14" s="174"/>
      <c r="E14" s="175"/>
      <c r="F14" s="184">
        <v>563</v>
      </c>
      <c r="G14" s="185">
        <v>513</v>
      </c>
      <c r="H14" s="186">
        <v>522</v>
      </c>
      <c r="I14" s="184">
        <v>467</v>
      </c>
      <c r="J14" s="185">
        <v>480</v>
      </c>
      <c r="K14" s="186">
        <v>490</v>
      </c>
      <c r="L14" s="184">
        <v>168</v>
      </c>
      <c r="M14" s="185">
        <v>111</v>
      </c>
      <c r="N14" s="186">
        <v>114</v>
      </c>
      <c r="O14" s="184">
        <v>72</v>
      </c>
      <c r="P14" s="185">
        <v>78</v>
      </c>
      <c r="Q14" s="186">
        <v>82</v>
      </c>
      <c r="R14" s="72" t="s">
        <v>38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57</v>
      </c>
      <c r="D15" s="174"/>
      <c r="E15" s="175"/>
      <c r="F15" s="184">
        <v>303.9371</v>
      </c>
      <c r="G15" s="185">
        <v>315.07901795426335</v>
      </c>
      <c r="H15" s="186">
        <v>320</v>
      </c>
      <c r="I15" s="184">
        <v>1420</v>
      </c>
      <c r="J15" s="185">
        <v>1400</v>
      </c>
      <c r="K15" s="186">
        <v>1400</v>
      </c>
      <c r="L15" s="184">
        <v>61.0984</v>
      </c>
      <c r="M15" s="185">
        <v>15.079017954263321</v>
      </c>
      <c r="N15" s="186">
        <v>20</v>
      </c>
      <c r="O15" s="184">
        <v>1177.1613</v>
      </c>
      <c r="P15" s="185">
        <v>1100</v>
      </c>
      <c r="Q15" s="186">
        <v>1100</v>
      </c>
      <c r="R15" s="72" t="s">
        <v>21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58</v>
      </c>
      <c r="D16" s="174"/>
      <c r="E16" s="175"/>
      <c r="F16" s="184">
        <v>11858</v>
      </c>
      <c r="G16" s="185">
        <v>11056</v>
      </c>
      <c r="H16" s="186">
        <v>10339</v>
      </c>
      <c r="I16" s="184">
        <v>7100</v>
      </c>
      <c r="J16" s="185">
        <v>6629</v>
      </c>
      <c r="K16" s="186">
        <v>6086</v>
      </c>
      <c r="L16" s="184">
        <v>4783</v>
      </c>
      <c r="M16" s="185">
        <v>4477</v>
      </c>
      <c r="N16" s="186">
        <v>4254</v>
      </c>
      <c r="O16" s="184">
        <v>25</v>
      </c>
      <c r="P16" s="185">
        <v>50</v>
      </c>
      <c r="Q16" s="186">
        <v>1</v>
      </c>
      <c r="R16" s="72" t="s">
        <v>22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59</v>
      </c>
      <c r="D17" s="174"/>
      <c r="E17" s="175"/>
      <c r="F17" s="184">
        <v>2421</v>
      </c>
      <c r="G17" s="185">
        <v>2499</v>
      </c>
      <c r="H17" s="186">
        <v>2450</v>
      </c>
      <c r="I17" s="184">
        <v>3344</v>
      </c>
      <c r="J17" s="185">
        <v>3300</v>
      </c>
      <c r="K17" s="186">
        <v>3200</v>
      </c>
      <c r="L17" s="184">
        <v>97</v>
      </c>
      <c r="M17" s="185">
        <v>203</v>
      </c>
      <c r="N17" s="186">
        <v>150</v>
      </c>
      <c r="O17" s="184">
        <v>1020</v>
      </c>
      <c r="P17" s="185">
        <v>1004</v>
      </c>
      <c r="Q17" s="186">
        <v>900</v>
      </c>
      <c r="R17" s="72" t="s">
        <v>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60</v>
      </c>
      <c r="D18" s="174"/>
      <c r="E18" s="175"/>
      <c r="F18" s="184">
        <v>3683.34</v>
      </c>
      <c r="G18" s="185">
        <v>3600</v>
      </c>
      <c r="H18" s="186">
        <v>3500</v>
      </c>
      <c r="I18" s="184">
        <v>3633.34</v>
      </c>
      <c r="J18" s="185">
        <v>3700</v>
      </c>
      <c r="K18" s="186">
        <v>3600</v>
      </c>
      <c r="L18" s="184">
        <v>300</v>
      </c>
      <c r="M18" s="185">
        <v>200</v>
      </c>
      <c r="N18" s="186">
        <v>200</v>
      </c>
      <c r="O18" s="184">
        <v>250</v>
      </c>
      <c r="P18" s="185">
        <v>300</v>
      </c>
      <c r="Q18" s="186">
        <v>300</v>
      </c>
      <c r="R18" s="72" t="s">
        <v>23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61</v>
      </c>
      <c r="D19" s="174"/>
      <c r="E19" s="175"/>
      <c r="F19" s="184">
        <v>438.82000000000005</v>
      </c>
      <c r="G19" s="185">
        <v>438.82000000000005</v>
      </c>
      <c r="H19" s="186">
        <v>438.82000000000005</v>
      </c>
      <c r="I19" s="184">
        <v>615.82</v>
      </c>
      <c r="J19" s="185">
        <v>615.82</v>
      </c>
      <c r="K19" s="186">
        <v>615.82</v>
      </c>
      <c r="L19" s="184">
        <v>3</v>
      </c>
      <c r="M19" s="185">
        <v>3</v>
      </c>
      <c r="N19" s="186">
        <v>3</v>
      </c>
      <c r="O19" s="184">
        <v>180</v>
      </c>
      <c r="P19" s="185">
        <v>180</v>
      </c>
      <c r="Q19" s="186">
        <v>180</v>
      </c>
      <c r="R19" s="72" t="s">
        <v>24</v>
      </c>
      <c r="S19" s="174"/>
      <c r="T19" s="175"/>
      <c r="AA19">
        <v>3</v>
      </c>
      <c r="AD19">
        <v>3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5</v>
      </c>
      <c r="AK19">
        <v>5</v>
      </c>
      <c r="AL19">
        <v>5</v>
      </c>
      <c r="AM19">
        <v>5</v>
      </c>
      <c r="AN19">
        <v>5</v>
      </c>
      <c r="AO19">
        <v>5</v>
      </c>
      <c r="AP19">
        <v>3</v>
      </c>
    </row>
    <row r="20" spans="1:42" ht="12.75">
      <c r="A20">
        <f t="shared" si="0"/>
      </c>
      <c r="B20" s="19"/>
      <c r="C20" s="49" t="s">
        <v>63</v>
      </c>
      <c r="D20" s="174"/>
      <c r="E20" s="175"/>
      <c r="F20" s="184">
        <v>163.79</v>
      </c>
      <c r="G20" s="185">
        <v>163.79</v>
      </c>
      <c r="H20" s="186">
        <v>163.79</v>
      </c>
      <c r="I20" s="184">
        <v>163.79</v>
      </c>
      <c r="J20" s="185">
        <v>163.79</v>
      </c>
      <c r="K20" s="186">
        <v>163.79</v>
      </c>
      <c r="L20" s="184">
        <v>0</v>
      </c>
      <c r="M20" s="185">
        <v>0</v>
      </c>
      <c r="N20" s="186">
        <v>0</v>
      </c>
      <c r="O20" s="184">
        <v>0</v>
      </c>
      <c r="P20" s="185">
        <v>0</v>
      </c>
      <c r="Q20" s="186">
        <v>0</v>
      </c>
      <c r="R20" s="72" t="s">
        <v>26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 t="s">
        <v>307</v>
      </c>
      <c r="AK20" t="s">
        <v>307</v>
      </c>
      <c r="AL20" t="s">
        <v>307</v>
      </c>
      <c r="AM20" t="s">
        <v>307</v>
      </c>
      <c r="AN20" t="s">
        <v>307</v>
      </c>
      <c r="AO20" t="s">
        <v>307</v>
      </c>
      <c r="AP20">
        <v>3</v>
      </c>
    </row>
    <row r="21" spans="1:42" ht="12.75">
      <c r="A21">
        <f t="shared" si="0"/>
      </c>
      <c r="B21" s="19"/>
      <c r="C21" s="49" t="s">
        <v>64</v>
      </c>
      <c r="D21" s="174"/>
      <c r="E21" s="175"/>
      <c r="F21" s="184">
        <v>1599.3767003700007</v>
      </c>
      <c r="G21" s="185">
        <v>1707.876</v>
      </c>
      <c r="H21" s="186">
        <v>1770</v>
      </c>
      <c r="I21" s="184">
        <v>3132.6947003700006</v>
      </c>
      <c r="J21" s="185">
        <v>3000</v>
      </c>
      <c r="K21" s="186">
        <v>3000</v>
      </c>
      <c r="L21" s="184">
        <v>236.464</v>
      </c>
      <c r="M21" s="185">
        <v>106.11428571428573</v>
      </c>
      <c r="N21" s="186">
        <v>170</v>
      </c>
      <c r="O21" s="184">
        <v>1769.782</v>
      </c>
      <c r="P21" s="185">
        <v>1398.2382857142857</v>
      </c>
      <c r="Q21" s="186">
        <v>1400</v>
      </c>
      <c r="R21" s="72" t="s">
        <v>27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65</v>
      </c>
      <c r="D22" s="174"/>
      <c r="E22" s="175"/>
      <c r="F22" s="184">
        <v>309.0477620000001</v>
      </c>
      <c r="G22" s="185">
        <v>320</v>
      </c>
      <c r="H22" s="186">
        <v>300</v>
      </c>
      <c r="I22" s="184">
        <v>531</v>
      </c>
      <c r="J22" s="185">
        <v>535</v>
      </c>
      <c r="K22" s="186">
        <v>540</v>
      </c>
      <c r="L22" s="184">
        <v>114.18179500000001</v>
      </c>
      <c r="M22" s="185">
        <v>115</v>
      </c>
      <c r="N22" s="186">
        <v>110</v>
      </c>
      <c r="O22" s="184">
        <v>336.13403299999993</v>
      </c>
      <c r="P22" s="185">
        <v>330</v>
      </c>
      <c r="Q22" s="186">
        <v>350</v>
      </c>
      <c r="R22" s="72" t="s">
        <v>267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/>
      <c r="C23" s="49" t="s">
        <v>99</v>
      </c>
      <c r="D23" s="174"/>
      <c r="E23" s="175"/>
      <c r="F23" s="184">
        <v>85.35</v>
      </c>
      <c r="G23" s="185">
        <v>85.35</v>
      </c>
      <c r="H23" s="186">
        <v>85.35</v>
      </c>
      <c r="I23" s="184">
        <v>85.35</v>
      </c>
      <c r="J23" s="185">
        <v>85.35</v>
      </c>
      <c r="K23" s="186">
        <v>85.35</v>
      </c>
      <c r="L23" s="184">
        <v>0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98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 t="s">
        <v>307</v>
      </c>
      <c r="AK23" t="s">
        <v>307</v>
      </c>
      <c r="AL23" t="s">
        <v>307</v>
      </c>
      <c r="AM23" t="s">
        <v>307</v>
      </c>
      <c r="AN23" t="s">
        <v>307</v>
      </c>
      <c r="AO23" t="s">
        <v>307</v>
      </c>
      <c r="AP23">
        <v>3</v>
      </c>
    </row>
    <row r="24" spans="1:42" ht="12.75">
      <c r="A24">
        <f t="shared" si="0"/>
      </c>
      <c r="B24" s="19"/>
      <c r="C24" s="49" t="s">
        <v>66</v>
      </c>
      <c r="D24" s="174"/>
      <c r="E24" s="175"/>
      <c r="F24" s="184">
        <v>59</v>
      </c>
      <c r="G24" s="185">
        <v>60</v>
      </c>
      <c r="H24" s="186">
        <v>60</v>
      </c>
      <c r="I24" s="184">
        <v>147</v>
      </c>
      <c r="J24" s="185">
        <v>150</v>
      </c>
      <c r="K24" s="186">
        <v>150</v>
      </c>
      <c r="L24" s="184">
        <v>9</v>
      </c>
      <c r="M24" s="185">
        <v>10</v>
      </c>
      <c r="N24" s="186">
        <v>10</v>
      </c>
      <c r="O24" s="184">
        <v>97</v>
      </c>
      <c r="P24" s="185">
        <v>100</v>
      </c>
      <c r="Q24" s="186">
        <v>100</v>
      </c>
      <c r="R24" s="72" t="s">
        <v>28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67</v>
      </c>
      <c r="D25" s="174"/>
      <c r="E25" s="175"/>
      <c r="F25" s="184">
        <v>98.16999999999999</v>
      </c>
      <c r="G25" s="185">
        <v>98.16999999999999</v>
      </c>
      <c r="H25" s="186">
        <v>98.16999999999999</v>
      </c>
      <c r="I25" s="184">
        <v>142.17</v>
      </c>
      <c r="J25" s="185">
        <v>142.17</v>
      </c>
      <c r="K25" s="186">
        <v>142.17</v>
      </c>
      <c r="L25" s="184">
        <v>1</v>
      </c>
      <c r="M25" s="185">
        <v>1</v>
      </c>
      <c r="N25" s="186">
        <v>1</v>
      </c>
      <c r="O25" s="184">
        <v>45</v>
      </c>
      <c r="P25" s="185">
        <v>45</v>
      </c>
      <c r="Q25" s="186">
        <v>45</v>
      </c>
      <c r="R25" s="72" t="s">
        <v>29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/>
      <c r="C26" s="49" t="s">
        <v>68</v>
      </c>
      <c r="D26" s="174"/>
      <c r="E26" s="175"/>
      <c r="F26" s="184">
        <v>5286.1140000000005</v>
      </c>
      <c r="G26" s="185">
        <v>5340</v>
      </c>
      <c r="H26" s="186">
        <v>5400</v>
      </c>
      <c r="I26" s="184">
        <v>4841.31</v>
      </c>
      <c r="J26" s="185">
        <v>4900</v>
      </c>
      <c r="K26" s="186">
        <v>4950</v>
      </c>
      <c r="L26" s="184">
        <v>515.625</v>
      </c>
      <c r="M26" s="185">
        <v>520</v>
      </c>
      <c r="N26" s="186">
        <v>530</v>
      </c>
      <c r="O26" s="184">
        <v>70.821</v>
      </c>
      <c r="P26" s="185">
        <v>80</v>
      </c>
      <c r="Q26" s="186">
        <v>80</v>
      </c>
      <c r="R26" s="72" t="s">
        <v>30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69</v>
      </c>
      <c r="D27" s="174"/>
      <c r="E27" s="175"/>
      <c r="F27" s="184">
        <v>8092.583</v>
      </c>
      <c r="G27" s="185">
        <v>8679.421407891</v>
      </c>
      <c r="H27" s="186">
        <v>8816.270517608002</v>
      </c>
      <c r="I27" s="184">
        <v>7498.2</v>
      </c>
      <c r="J27" s="185">
        <v>7979.421407891002</v>
      </c>
      <c r="K27" s="186">
        <v>8000</v>
      </c>
      <c r="L27" s="184">
        <v>1764.902</v>
      </c>
      <c r="M27" s="185">
        <v>1800</v>
      </c>
      <c r="N27" s="186">
        <v>1850</v>
      </c>
      <c r="O27" s="184">
        <v>1170.519</v>
      </c>
      <c r="P27" s="185">
        <v>1100</v>
      </c>
      <c r="Q27" s="186">
        <v>1033.7294823919988</v>
      </c>
      <c r="R27" s="72" t="s">
        <v>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70</v>
      </c>
      <c r="D28" s="174"/>
      <c r="E28" s="175"/>
      <c r="F28" s="184">
        <v>310</v>
      </c>
      <c r="G28" s="185">
        <v>315</v>
      </c>
      <c r="H28" s="186">
        <v>315</v>
      </c>
      <c r="I28" s="184">
        <v>345</v>
      </c>
      <c r="J28" s="185">
        <v>350</v>
      </c>
      <c r="K28" s="186">
        <v>350</v>
      </c>
      <c r="L28" s="184">
        <v>5</v>
      </c>
      <c r="M28" s="185">
        <v>5</v>
      </c>
      <c r="N28" s="186">
        <v>5</v>
      </c>
      <c r="O28" s="184">
        <v>40</v>
      </c>
      <c r="P28" s="185">
        <v>40</v>
      </c>
      <c r="Q28" s="186">
        <v>40</v>
      </c>
      <c r="R28" s="72" t="s">
        <v>31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>IF(SUM(F29:Q29)&lt;1,"Y","")</f>
      </c>
      <c r="B29" s="19"/>
      <c r="C29" s="49" t="s">
        <v>328</v>
      </c>
      <c r="D29" s="174"/>
      <c r="E29" s="175"/>
      <c r="F29" s="184">
        <v>70</v>
      </c>
      <c r="G29" s="185">
        <v>64</v>
      </c>
      <c r="H29" s="186">
        <v>68</v>
      </c>
      <c r="I29" s="184">
        <v>72</v>
      </c>
      <c r="J29" s="185">
        <v>65</v>
      </c>
      <c r="K29" s="186">
        <v>70</v>
      </c>
      <c r="L29" s="184">
        <v>0</v>
      </c>
      <c r="M29" s="185">
        <v>0</v>
      </c>
      <c r="N29" s="186">
        <v>0</v>
      </c>
      <c r="O29" s="184">
        <v>2</v>
      </c>
      <c r="P29" s="185">
        <v>1</v>
      </c>
      <c r="Q29" s="186">
        <v>2</v>
      </c>
      <c r="R29" s="72" t="s">
        <v>327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71</v>
      </c>
      <c r="D30" s="174"/>
      <c r="E30" s="175"/>
      <c r="F30" s="184">
        <v>2322.24</v>
      </c>
      <c r="G30" s="185">
        <v>2175</v>
      </c>
      <c r="H30" s="186">
        <v>2140</v>
      </c>
      <c r="I30" s="184">
        <v>2072.24</v>
      </c>
      <c r="J30" s="185">
        <v>1945</v>
      </c>
      <c r="K30" s="186">
        <v>1910</v>
      </c>
      <c r="L30" s="184">
        <v>630</v>
      </c>
      <c r="M30" s="185">
        <v>590</v>
      </c>
      <c r="N30" s="186">
        <v>580</v>
      </c>
      <c r="O30" s="184">
        <v>380</v>
      </c>
      <c r="P30" s="185">
        <v>360</v>
      </c>
      <c r="Q30" s="186">
        <v>350</v>
      </c>
      <c r="R30" s="72" t="s">
        <v>32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72</v>
      </c>
      <c r="D31" s="174"/>
      <c r="E31" s="175"/>
      <c r="F31" s="184">
        <v>47.28000000000003</v>
      </c>
      <c r="G31" s="185">
        <v>145</v>
      </c>
      <c r="H31" s="186">
        <v>160</v>
      </c>
      <c r="I31" s="184">
        <v>226.58</v>
      </c>
      <c r="J31" s="185">
        <v>440</v>
      </c>
      <c r="K31" s="186">
        <v>350</v>
      </c>
      <c r="L31" s="184">
        <v>93.6</v>
      </c>
      <c r="M31" s="185">
        <v>92</v>
      </c>
      <c r="N31" s="186">
        <v>90</v>
      </c>
      <c r="O31" s="184">
        <v>272.9</v>
      </c>
      <c r="P31" s="185">
        <v>387</v>
      </c>
      <c r="Q31" s="186">
        <v>280</v>
      </c>
      <c r="R31" s="72" t="s">
        <v>33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73</v>
      </c>
      <c r="D32" s="174"/>
      <c r="E32" s="175"/>
      <c r="F32" s="184">
        <v>6227.05571985</v>
      </c>
      <c r="G32" s="185">
        <v>6227</v>
      </c>
      <c r="H32" s="186">
        <v>6200</v>
      </c>
      <c r="I32" s="184">
        <v>6525.647</v>
      </c>
      <c r="J32" s="185">
        <v>6500</v>
      </c>
      <c r="K32" s="186">
        <v>6500</v>
      </c>
      <c r="L32" s="184">
        <v>1493.58597098</v>
      </c>
      <c r="M32" s="185">
        <v>1531</v>
      </c>
      <c r="N32" s="186">
        <v>1500</v>
      </c>
      <c r="O32" s="184">
        <v>1792.17725113</v>
      </c>
      <c r="P32" s="185">
        <v>1804</v>
      </c>
      <c r="Q32" s="186">
        <v>1800</v>
      </c>
      <c r="R32" s="72" t="s">
        <v>34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74</v>
      </c>
      <c r="D33" s="174"/>
      <c r="E33" s="175"/>
      <c r="F33" s="184">
        <v>5071</v>
      </c>
      <c r="G33" s="185">
        <v>4491</v>
      </c>
      <c r="H33" s="186">
        <v>4491</v>
      </c>
      <c r="I33" s="184">
        <v>3404</v>
      </c>
      <c r="J33" s="185">
        <v>3000</v>
      </c>
      <c r="K33" s="186">
        <v>3000</v>
      </c>
      <c r="L33" s="184">
        <v>1676</v>
      </c>
      <c r="M33" s="185">
        <v>1500</v>
      </c>
      <c r="N33" s="186">
        <v>1500</v>
      </c>
      <c r="O33" s="184">
        <v>9</v>
      </c>
      <c r="P33" s="185">
        <v>9</v>
      </c>
      <c r="Q33" s="186">
        <v>9</v>
      </c>
      <c r="R33" s="72" t="s">
        <v>35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75</v>
      </c>
      <c r="D34" s="174"/>
      <c r="E34" s="175"/>
      <c r="F34" s="184">
        <v>208.157</v>
      </c>
      <c r="G34" s="185">
        <v>210</v>
      </c>
      <c r="H34" s="186">
        <v>210</v>
      </c>
      <c r="I34" s="184">
        <v>230.157</v>
      </c>
      <c r="J34" s="185">
        <v>225</v>
      </c>
      <c r="K34" s="186">
        <v>220</v>
      </c>
      <c r="L34" s="184">
        <v>6</v>
      </c>
      <c r="M34" s="185">
        <v>5</v>
      </c>
      <c r="N34" s="186">
        <v>5</v>
      </c>
      <c r="O34" s="184">
        <v>28</v>
      </c>
      <c r="P34" s="185">
        <v>20</v>
      </c>
      <c r="Q34" s="186">
        <v>15</v>
      </c>
      <c r="R34" s="72" t="s">
        <v>36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77</v>
      </c>
      <c r="D35" s="174"/>
      <c r="E35" s="175"/>
      <c r="F35" s="184">
        <v>2409</v>
      </c>
      <c r="G35" s="185">
        <v>3100</v>
      </c>
      <c r="H35" s="186">
        <v>3400</v>
      </c>
      <c r="I35" s="184">
        <v>2409</v>
      </c>
      <c r="J35" s="185">
        <v>3100</v>
      </c>
      <c r="K35" s="186">
        <v>3400</v>
      </c>
      <c r="L35" s="184">
        <v>0</v>
      </c>
      <c r="M35" s="185">
        <v>0</v>
      </c>
      <c r="N35" s="186">
        <v>0</v>
      </c>
      <c r="O35" s="184">
        <v>0</v>
      </c>
      <c r="P35" s="185">
        <v>0</v>
      </c>
      <c r="Q35" s="186">
        <v>0</v>
      </c>
      <c r="R35" s="72" t="s">
        <v>37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3.5" thickBot="1">
      <c r="A36">
        <f t="shared" si="0"/>
      </c>
      <c r="B36" s="19"/>
      <c r="C36" s="49" t="s">
        <v>78</v>
      </c>
      <c r="D36" s="174"/>
      <c r="E36" s="175"/>
      <c r="F36" s="184">
        <v>7.693589615351919</v>
      </c>
      <c r="G36" s="185">
        <v>10</v>
      </c>
      <c r="H36" s="186">
        <v>10</v>
      </c>
      <c r="I36" s="184">
        <v>0.04</v>
      </c>
      <c r="J36" s="185">
        <v>0</v>
      </c>
      <c r="K36" s="186">
        <v>0</v>
      </c>
      <c r="L36" s="184">
        <v>7.653589615351919</v>
      </c>
      <c r="M36" s="185">
        <v>10</v>
      </c>
      <c r="N36" s="186">
        <v>10</v>
      </c>
      <c r="O36" s="184">
        <v>0</v>
      </c>
      <c r="P36" s="185">
        <v>0</v>
      </c>
      <c r="Q36" s="186">
        <v>0</v>
      </c>
      <c r="R36" s="72" t="s">
        <v>39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4.25" thickBot="1" thickTop="1">
      <c r="A37">
        <f t="shared" si="0"/>
      </c>
      <c r="C37" s="14" t="s">
        <v>6</v>
      </c>
      <c r="D37" s="178"/>
      <c r="E37" s="179"/>
      <c r="F37" s="156">
        <v>56185.78487183535</v>
      </c>
      <c r="G37" s="157">
        <v>56189.78642584526</v>
      </c>
      <c r="H37" s="158">
        <v>55844.680517607994</v>
      </c>
      <c r="I37" s="156">
        <v>51059.12870037</v>
      </c>
      <c r="J37" s="157">
        <v>51459.831407891</v>
      </c>
      <c r="K37" s="158">
        <v>50933.409999999996</v>
      </c>
      <c r="L37" s="156">
        <v>14565.130755595354</v>
      </c>
      <c r="M37" s="157">
        <v>13900.19330366855</v>
      </c>
      <c r="N37" s="158">
        <v>13711</v>
      </c>
      <c r="O37" s="156">
        <v>9438.474584130001</v>
      </c>
      <c r="P37" s="157">
        <v>9170.238285714286</v>
      </c>
      <c r="Q37" s="158">
        <v>8799.729482391998</v>
      </c>
      <c r="R37" s="14" t="s">
        <v>6</v>
      </c>
      <c r="S37" s="178"/>
      <c r="T37" s="179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1:42" ht="13.5" thickTop="1">
      <c r="A38">
        <f t="shared" si="0"/>
      </c>
      <c r="B38" s="16"/>
      <c r="C38" s="49" t="s">
        <v>79</v>
      </c>
      <c r="D38" s="174"/>
      <c r="E38" s="175"/>
      <c r="F38" s="184">
        <v>2020</v>
      </c>
      <c r="G38" s="185">
        <v>2020</v>
      </c>
      <c r="H38" s="186">
        <v>2020</v>
      </c>
      <c r="I38" s="184">
        <v>2020</v>
      </c>
      <c r="J38" s="185">
        <v>2020</v>
      </c>
      <c r="K38" s="186">
        <v>2020</v>
      </c>
      <c r="L38" s="184">
        <v>0</v>
      </c>
      <c r="M38" s="185">
        <v>0</v>
      </c>
      <c r="N38" s="186">
        <v>0</v>
      </c>
      <c r="O38" s="184">
        <v>0</v>
      </c>
      <c r="P38" s="185">
        <v>0</v>
      </c>
      <c r="Q38" s="186">
        <v>0</v>
      </c>
      <c r="R38" s="72" t="s">
        <v>40</v>
      </c>
      <c r="S38" s="174"/>
      <c r="T38" s="17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 t="s">
        <v>307</v>
      </c>
      <c r="AK38" t="s">
        <v>307</v>
      </c>
      <c r="AL38" t="s">
        <v>307</v>
      </c>
      <c r="AM38" t="s">
        <v>307</v>
      </c>
      <c r="AN38" t="s">
        <v>307</v>
      </c>
      <c r="AO38" t="s">
        <v>307</v>
      </c>
      <c r="AP38">
        <v>3</v>
      </c>
    </row>
    <row r="39" spans="1:42" ht="12.75">
      <c r="A39">
        <f t="shared" si="0"/>
      </c>
      <c r="B39" s="16"/>
      <c r="C39" s="49" t="s">
        <v>82</v>
      </c>
      <c r="D39" s="174"/>
      <c r="E39" s="175"/>
      <c r="F39" s="184">
        <v>20428.32</v>
      </c>
      <c r="G39" s="185">
        <v>20000</v>
      </c>
      <c r="H39" s="186">
        <v>20300</v>
      </c>
      <c r="I39" s="184">
        <v>25928.32</v>
      </c>
      <c r="J39" s="185">
        <v>26200</v>
      </c>
      <c r="K39" s="186">
        <v>26500</v>
      </c>
      <c r="L39" s="184">
        <v>0</v>
      </c>
      <c r="M39" s="185">
        <v>0</v>
      </c>
      <c r="N39" s="186">
        <v>0</v>
      </c>
      <c r="O39" s="184">
        <v>5500</v>
      </c>
      <c r="P39" s="185">
        <v>6200</v>
      </c>
      <c r="Q39" s="186">
        <v>6200</v>
      </c>
      <c r="R39" s="72" t="s">
        <v>42</v>
      </c>
      <c r="S39" s="174"/>
      <c r="T39" s="175"/>
      <c r="AA39">
        <v>3</v>
      </c>
      <c r="AD39">
        <v>3</v>
      </c>
      <c r="AE39">
        <v>2</v>
      </c>
      <c r="AF39">
        <v>2</v>
      </c>
      <c r="AG39">
        <v>9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1:42" ht="13.5" thickBot="1">
      <c r="A40">
        <f t="shared" si="0"/>
      </c>
      <c r="B40" s="16"/>
      <c r="C40" s="49" t="s">
        <v>83</v>
      </c>
      <c r="D40" s="174"/>
      <c r="E40" s="175"/>
      <c r="F40" s="184">
        <v>220.8</v>
      </c>
      <c r="G40" s="185">
        <v>154.4</v>
      </c>
      <c r="H40" s="186">
        <v>107.5</v>
      </c>
      <c r="I40" s="184">
        <v>280</v>
      </c>
      <c r="J40" s="185">
        <v>219.9</v>
      </c>
      <c r="K40" s="186">
        <v>173</v>
      </c>
      <c r="L40" s="184">
        <v>1.9</v>
      </c>
      <c r="M40" s="185">
        <v>0.9</v>
      </c>
      <c r="N40" s="186">
        <v>0.9</v>
      </c>
      <c r="O40" s="184">
        <v>61.1</v>
      </c>
      <c r="P40" s="185">
        <v>66.4</v>
      </c>
      <c r="Q40" s="186">
        <v>66.4</v>
      </c>
      <c r="R40" s="72" t="s">
        <v>5</v>
      </c>
      <c r="S40" s="174"/>
      <c r="T40" s="175"/>
      <c r="AA40">
        <v>3</v>
      </c>
      <c r="AD40">
        <v>2</v>
      </c>
      <c r="AE40">
        <v>2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5</v>
      </c>
      <c r="AM40">
        <v>2</v>
      </c>
      <c r="AN40">
        <v>2</v>
      </c>
      <c r="AO40">
        <v>5</v>
      </c>
      <c r="AP40">
        <v>3</v>
      </c>
    </row>
    <row r="41" spans="1:42" ht="14.25" thickBot="1" thickTop="1">
      <c r="A41">
        <f t="shared" si="0"/>
      </c>
      <c r="C41" s="14" t="s">
        <v>330</v>
      </c>
      <c r="D41" s="178"/>
      <c r="E41" s="179"/>
      <c r="F41" s="156">
        <v>22669.12</v>
      </c>
      <c r="G41" s="157">
        <v>22174.4</v>
      </c>
      <c r="H41" s="158">
        <v>22427.5</v>
      </c>
      <c r="I41" s="156">
        <v>28228.32</v>
      </c>
      <c r="J41" s="157">
        <v>28439.9</v>
      </c>
      <c r="K41" s="158">
        <v>28693</v>
      </c>
      <c r="L41" s="156">
        <v>1.9</v>
      </c>
      <c r="M41" s="157">
        <v>0.9</v>
      </c>
      <c r="N41" s="158">
        <v>0.9</v>
      </c>
      <c r="O41" s="156">
        <v>5561.1</v>
      </c>
      <c r="P41" s="157">
        <v>6266.4</v>
      </c>
      <c r="Q41" s="158">
        <v>6266.4</v>
      </c>
      <c r="R41" s="14" t="s">
        <v>331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0"/>
      </c>
      <c r="B42" s="16"/>
      <c r="C42" s="171" t="s">
        <v>84</v>
      </c>
      <c r="D42" s="172"/>
      <c r="E42" s="173"/>
      <c r="F42" s="181">
        <v>16382</v>
      </c>
      <c r="G42" s="182">
        <v>16382</v>
      </c>
      <c r="H42" s="183">
        <v>16382</v>
      </c>
      <c r="I42" s="181">
        <v>16308</v>
      </c>
      <c r="J42" s="182">
        <v>16308</v>
      </c>
      <c r="K42" s="183">
        <v>16308</v>
      </c>
      <c r="L42" s="181">
        <v>245</v>
      </c>
      <c r="M42" s="182">
        <v>245</v>
      </c>
      <c r="N42" s="183">
        <v>245</v>
      </c>
      <c r="O42" s="181">
        <v>171</v>
      </c>
      <c r="P42" s="182">
        <v>171</v>
      </c>
      <c r="Q42" s="183">
        <v>171</v>
      </c>
      <c r="R42" s="84" t="s">
        <v>1</v>
      </c>
      <c r="S42" s="172"/>
      <c r="T42" s="173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3.5" thickBot="1">
      <c r="A43">
        <f t="shared" si="0"/>
      </c>
      <c r="B43" s="16"/>
      <c r="C43" s="7" t="s">
        <v>85</v>
      </c>
      <c r="D43" s="8"/>
      <c r="E43" s="9"/>
      <c r="F43" s="153">
        <v>53140</v>
      </c>
      <c r="G43" s="154">
        <v>53067</v>
      </c>
      <c r="H43" s="155">
        <v>52516</v>
      </c>
      <c r="I43" s="153">
        <v>53070</v>
      </c>
      <c r="J43" s="154">
        <v>52997</v>
      </c>
      <c r="K43" s="155">
        <v>52446</v>
      </c>
      <c r="L43" s="153">
        <v>73</v>
      </c>
      <c r="M43" s="154">
        <v>73</v>
      </c>
      <c r="N43" s="155">
        <v>73</v>
      </c>
      <c r="O43" s="153">
        <v>3</v>
      </c>
      <c r="P43" s="154">
        <v>3</v>
      </c>
      <c r="Q43" s="155">
        <v>3</v>
      </c>
      <c r="R43" s="21" t="s">
        <v>43</v>
      </c>
      <c r="S43" s="8"/>
      <c r="T43" s="9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1:42" ht="14.25" thickBot="1" thickTop="1">
      <c r="A44">
        <f t="shared" si="0"/>
      </c>
      <c r="C44" s="14" t="s">
        <v>7</v>
      </c>
      <c r="D44" s="12"/>
      <c r="E44" s="13"/>
      <c r="F44" s="156">
        <v>69522</v>
      </c>
      <c r="G44" s="157">
        <v>69449</v>
      </c>
      <c r="H44" s="158">
        <v>68898</v>
      </c>
      <c r="I44" s="156">
        <v>69378</v>
      </c>
      <c r="J44" s="157">
        <v>69305</v>
      </c>
      <c r="K44" s="158">
        <v>68754</v>
      </c>
      <c r="L44" s="156">
        <v>318</v>
      </c>
      <c r="M44" s="157">
        <v>318</v>
      </c>
      <c r="N44" s="158">
        <v>318</v>
      </c>
      <c r="O44" s="156">
        <v>174</v>
      </c>
      <c r="P44" s="157">
        <v>174</v>
      </c>
      <c r="Q44" s="158">
        <v>174</v>
      </c>
      <c r="R44" s="18" t="s">
        <v>86</v>
      </c>
      <c r="S44" s="8"/>
      <c r="T44" s="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3:20" ht="15" thickTop="1">
      <c r="C45" s="45"/>
      <c r="D45" s="1"/>
      <c r="E45" s="47" t="s">
        <v>184</v>
      </c>
      <c r="G45" s="46"/>
      <c r="H45" s="46"/>
      <c r="I45" s="46"/>
      <c r="J45" s="46"/>
      <c r="K45" s="46"/>
      <c r="L45" s="47" t="s">
        <v>197</v>
      </c>
      <c r="M45" s="46"/>
      <c r="N45" s="46"/>
      <c r="O45" s="46"/>
      <c r="P45" s="46"/>
      <c r="Q45" s="46"/>
      <c r="R45" s="45"/>
      <c r="S45" s="1"/>
      <c r="T45" s="1"/>
    </row>
    <row r="46" spans="3:20" ht="12.75">
      <c r="C46" s="41" t="str">
        <f ca="1">CELL("filename")</f>
        <v>C:\MyFiles\Timber\Timber Committee\TCQ2012\[tb-65-6.xls]List of tables</v>
      </c>
      <c r="T46" s="43" t="str">
        <f ca="1">CONCATENATE("printed on ",DAY(NOW()),"/",MONTH(NOW()))</f>
        <v>printed on 8/12</v>
      </c>
    </row>
  </sheetData>
  <sheetProtection/>
  <mergeCells count="13">
    <mergeCell ref="C2:T2"/>
    <mergeCell ref="F6:H6"/>
    <mergeCell ref="F7:H7"/>
    <mergeCell ref="R7:T7"/>
    <mergeCell ref="K5:L5"/>
    <mergeCell ref="O7:Q7"/>
    <mergeCell ref="C7:E7"/>
    <mergeCell ref="F3:K3"/>
    <mergeCell ref="F4:K4"/>
    <mergeCell ref="L4:Q4"/>
    <mergeCell ref="L3:Q3"/>
    <mergeCell ref="I7:K7"/>
    <mergeCell ref="L7:N7"/>
  </mergeCells>
  <conditionalFormatting sqref="C9:R4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65" t="s">
        <v>281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115</v>
      </c>
      <c r="G3" s="265"/>
      <c r="H3" s="265"/>
      <c r="I3" s="265"/>
      <c r="J3" s="265"/>
      <c r="K3" s="265"/>
      <c r="L3" s="265" t="s">
        <v>116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51">IF(SUM(F9:Q9)&lt;1,"Y","")</f>
      </c>
      <c r="B9" s="15"/>
      <c r="C9" s="171" t="s">
        <v>49</v>
      </c>
      <c r="D9" s="172"/>
      <c r="E9" s="173"/>
      <c r="F9" s="181">
        <v>-34</v>
      </c>
      <c r="G9" s="182">
        <v>-34</v>
      </c>
      <c r="H9" s="183">
        <v>-34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39</v>
      </c>
      <c r="P9" s="182">
        <v>39</v>
      </c>
      <c r="Q9" s="183">
        <v>39</v>
      </c>
      <c r="R9" s="84" t="s">
        <v>14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7820.01</v>
      </c>
      <c r="G10" s="185">
        <v>7950</v>
      </c>
      <c r="H10" s="186">
        <v>7950</v>
      </c>
      <c r="I10" s="184">
        <v>6133</v>
      </c>
      <c r="J10" s="185">
        <v>6400</v>
      </c>
      <c r="K10" s="186">
        <v>6300</v>
      </c>
      <c r="L10" s="184">
        <v>2214.65</v>
      </c>
      <c r="M10" s="185">
        <v>2200</v>
      </c>
      <c r="N10" s="186">
        <v>2250</v>
      </c>
      <c r="O10" s="184">
        <v>527.64</v>
      </c>
      <c r="P10" s="185">
        <v>650</v>
      </c>
      <c r="Q10" s="186">
        <v>600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2050.77</v>
      </c>
      <c r="G11" s="185">
        <v>2050.77</v>
      </c>
      <c r="H11" s="186">
        <v>2050.77</v>
      </c>
      <c r="I11" s="184">
        <v>1012.11</v>
      </c>
      <c r="J11" s="185">
        <v>1012.11</v>
      </c>
      <c r="K11" s="186">
        <v>1012.11</v>
      </c>
      <c r="L11" s="184">
        <v>1853.29</v>
      </c>
      <c r="M11" s="185">
        <v>1853.29</v>
      </c>
      <c r="N11" s="186">
        <v>1853.29</v>
      </c>
      <c r="O11" s="184">
        <v>814.63</v>
      </c>
      <c r="P11" s="185">
        <v>814.63</v>
      </c>
      <c r="Q11" s="186">
        <v>814.63</v>
      </c>
      <c r="R11" s="72" t="s">
        <v>97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39</v>
      </c>
      <c r="G12" s="185">
        <v>155</v>
      </c>
      <c r="H12" s="186">
        <v>166</v>
      </c>
      <c r="I12" s="184">
        <v>103</v>
      </c>
      <c r="J12" s="185">
        <v>350</v>
      </c>
      <c r="K12" s="186">
        <v>360</v>
      </c>
      <c r="L12" s="184">
        <v>4</v>
      </c>
      <c r="M12" s="185">
        <v>5</v>
      </c>
      <c r="N12" s="186">
        <v>6</v>
      </c>
      <c r="O12" s="184">
        <v>68</v>
      </c>
      <c r="P12" s="185">
        <v>200</v>
      </c>
      <c r="Q12" s="186">
        <v>200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93.50999999999999</v>
      </c>
      <c r="G13" s="185">
        <v>93.50999999999999</v>
      </c>
      <c r="H13" s="186">
        <v>93.50999999999999</v>
      </c>
      <c r="I13" s="184">
        <v>300</v>
      </c>
      <c r="J13" s="185">
        <v>300</v>
      </c>
      <c r="K13" s="186">
        <v>300</v>
      </c>
      <c r="L13" s="184">
        <v>8.38</v>
      </c>
      <c r="M13" s="185">
        <v>8.38</v>
      </c>
      <c r="N13" s="186">
        <v>8.38</v>
      </c>
      <c r="O13" s="184">
        <v>214.87</v>
      </c>
      <c r="P13" s="185">
        <v>214.87</v>
      </c>
      <c r="Q13" s="186">
        <v>214.87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133</v>
      </c>
      <c r="G14" s="185">
        <v>110</v>
      </c>
      <c r="H14" s="186">
        <v>160</v>
      </c>
      <c r="I14" s="184">
        <v>930</v>
      </c>
      <c r="J14" s="185">
        <v>950</v>
      </c>
      <c r="K14" s="186">
        <v>1000</v>
      </c>
      <c r="L14" s="184">
        <v>9</v>
      </c>
      <c r="M14" s="185">
        <v>10</v>
      </c>
      <c r="N14" s="186">
        <v>10</v>
      </c>
      <c r="O14" s="184">
        <v>806</v>
      </c>
      <c r="P14" s="185">
        <v>850</v>
      </c>
      <c r="Q14" s="186">
        <v>850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7.4399999999999995</v>
      </c>
      <c r="G15" s="185">
        <v>8</v>
      </c>
      <c r="H15" s="186">
        <v>8</v>
      </c>
      <c r="I15" s="184">
        <v>6.06</v>
      </c>
      <c r="J15" s="185">
        <v>6</v>
      </c>
      <c r="K15" s="186">
        <v>6</v>
      </c>
      <c r="L15" s="184">
        <v>1.38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1955</v>
      </c>
      <c r="G16" s="185">
        <v>2010</v>
      </c>
      <c r="H16" s="186">
        <v>2075</v>
      </c>
      <c r="I16" s="184">
        <v>2642</v>
      </c>
      <c r="J16" s="185">
        <v>2700</v>
      </c>
      <c r="K16" s="186">
        <v>2780</v>
      </c>
      <c r="L16" s="184">
        <v>1031</v>
      </c>
      <c r="M16" s="185">
        <v>1060</v>
      </c>
      <c r="N16" s="186">
        <v>1095</v>
      </c>
      <c r="O16" s="184">
        <v>1718</v>
      </c>
      <c r="P16" s="185">
        <v>1750</v>
      </c>
      <c r="Q16" s="186">
        <v>1800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440</v>
      </c>
      <c r="G17" s="185">
        <v>440</v>
      </c>
      <c r="H17" s="186">
        <v>440</v>
      </c>
      <c r="I17" s="184">
        <v>146.66666666666666</v>
      </c>
      <c r="J17" s="185">
        <v>146.66666666666666</v>
      </c>
      <c r="K17" s="186">
        <v>146.66666666666666</v>
      </c>
      <c r="L17" s="184">
        <v>410.6666666666667</v>
      </c>
      <c r="M17" s="185">
        <v>410.6666666666667</v>
      </c>
      <c r="N17" s="186">
        <v>410.6666666666667</v>
      </c>
      <c r="O17" s="184">
        <v>117.33333333333333</v>
      </c>
      <c r="P17" s="185">
        <v>117.33333333333333</v>
      </c>
      <c r="Q17" s="186">
        <v>117.33333333333333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4054.58</v>
      </c>
      <c r="G18" s="185">
        <v>4080</v>
      </c>
      <c r="H18" s="186">
        <v>4100</v>
      </c>
      <c r="I18" s="184">
        <v>4450</v>
      </c>
      <c r="J18" s="185">
        <v>4500</v>
      </c>
      <c r="K18" s="186">
        <v>4500</v>
      </c>
      <c r="L18" s="184">
        <v>157.73</v>
      </c>
      <c r="M18" s="185">
        <v>150</v>
      </c>
      <c r="N18" s="186">
        <v>150</v>
      </c>
      <c r="O18" s="184">
        <v>553.15</v>
      </c>
      <c r="P18" s="185">
        <v>570</v>
      </c>
      <c r="Q18" s="186">
        <v>550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17793.088792428287</v>
      </c>
      <c r="G19" s="185">
        <v>16857.911217904817</v>
      </c>
      <c r="H19" s="186">
        <v>16669.635100637555</v>
      </c>
      <c r="I19" s="184">
        <v>15026.1233526248</v>
      </c>
      <c r="J19" s="185">
        <v>14685.871883941905</v>
      </c>
      <c r="K19" s="186">
        <v>14747.60031802886</v>
      </c>
      <c r="L19" s="184">
        <v>3127.826086956522</v>
      </c>
      <c r="M19" s="185">
        <v>2502.260869565218</v>
      </c>
      <c r="N19" s="186">
        <v>2252.0347826086963</v>
      </c>
      <c r="O19" s="184">
        <v>360.8606471530342</v>
      </c>
      <c r="P19" s="185">
        <v>330.2215356023049</v>
      </c>
      <c r="Q19" s="186">
        <v>330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21779</v>
      </c>
      <c r="G20" s="185">
        <v>22685</v>
      </c>
      <c r="H20" s="186">
        <v>23200</v>
      </c>
      <c r="I20" s="184">
        <v>21919</v>
      </c>
      <c r="J20" s="185">
        <v>22500</v>
      </c>
      <c r="K20" s="186">
        <v>23000</v>
      </c>
      <c r="L20" s="184">
        <v>1179</v>
      </c>
      <c r="M20" s="185">
        <v>1223</v>
      </c>
      <c r="N20" s="186">
        <v>1200</v>
      </c>
      <c r="O20" s="184">
        <v>1319</v>
      </c>
      <c r="P20" s="185">
        <v>1038</v>
      </c>
      <c r="Q20" s="186">
        <v>1000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14025.9</v>
      </c>
      <c r="G21" s="185">
        <v>14700</v>
      </c>
      <c r="H21" s="186">
        <v>14600</v>
      </c>
      <c r="I21" s="184">
        <v>13483.23</v>
      </c>
      <c r="J21" s="185">
        <v>14200</v>
      </c>
      <c r="K21" s="186">
        <v>14100</v>
      </c>
      <c r="L21" s="184">
        <v>3170.47</v>
      </c>
      <c r="M21" s="185">
        <v>3100</v>
      </c>
      <c r="N21" s="186">
        <v>3100</v>
      </c>
      <c r="O21" s="184">
        <v>2627.8</v>
      </c>
      <c r="P21" s="185">
        <v>2600</v>
      </c>
      <c r="Q21" s="186">
        <v>2600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400.87</v>
      </c>
      <c r="G22" s="185">
        <v>400.87</v>
      </c>
      <c r="H22" s="186">
        <v>400.87</v>
      </c>
      <c r="I22" s="184">
        <v>505.73</v>
      </c>
      <c r="J22" s="185">
        <v>505.73</v>
      </c>
      <c r="K22" s="186">
        <v>505.73</v>
      </c>
      <c r="L22" s="184">
        <v>239.74</v>
      </c>
      <c r="M22" s="185">
        <v>239.74</v>
      </c>
      <c r="N22" s="186">
        <v>239.74</v>
      </c>
      <c r="O22" s="184">
        <v>344.6</v>
      </c>
      <c r="P22" s="185">
        <v>344.6</v>
      </c>
      <c r="Q22" s="186">
        <v>344.6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801.7500000000001</v>
      </c>
      <c r="G23" s="185">
        <v>789</v>
      </c>
      <c r="H23" s="186">
        <v>790</v>
      </c>
      <c r="I23" s="184">
        <v>731.35</v>
      </c>
      <c r="J23" s="185">
        <v>724</v>
      </c>
      <c r="K23" s="186">
        <v>730</v>
      </c>
      <c r="L23" s="184">
        <v>108.58</v>
      </c>
      <c r="M23" s="185">
        <v>110</v>
      </c>
      <c r="N23" s="186">
        <v>110</v>
      </c>
      <c r="O23" s="184">
        <v>38.18</v>
      </c>
      <c r="P23" s="185">
        <v>45</v>
      </c>
      <c r="Q23" s="186">
        <v>50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3730.54</v>
      </c>
      <c r="G24" s="185">
        <v>3730.54</v>
      </c>
      <c r="H24" s="186">
        <v>3730.54</v>
      </c>
      <c r="I24" s="184">
        <v>1900</v>
      </c>
      <c r="J24" s="185">
        <v>1900</v>
      </c>
      <c r="K24" s="186">
        <v>1900</v>
      </c>
      <c r="L24" s="184">
        <v>1850.29</v>
      </c>
      <c r="M24" s="185">
        <v>1850.29</v>
      </c>
      <c r="N24" s="186">
        <v>1850.29</v>
      </c>
      <c r="O24" s="184">
        <v>19.75</v>
      </c>
      <c r="P24" s="185">
        <v>19.75</v>
      </c>
      <c r="Q24" s="186">
        <v>19.75</v>
      </c>
      <c r="R24" s="72" t="s">
        <v>26</v>
      </c>
      <c r="S24" s="174"/>
      <c r="T24" s="175"/>
      <c r="AA24">
        <v>3</v>
      </c>
      <c r="AD24">
        <v>2</v>
      </c>
      <c r="AE24">
        <v>3</v>
      </c>
      <c r="AF24">
        <v>3</v>
      </c>
      <c r="AG24">
        <v>2</v>
      </c>
      <c r="AH24">
        <v>5</v>
      </c>
      <c r="AI24">
        <v>5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2539.53632098</v>
      </c>
      <c r="G25" s="185">
        <v>2372.4225351657146</v>
      </c>
      <c r="H25" s="186">
        <v>2100</v>
      </c>
      <c r="I25" s="184">
        <v>4385.26</v>
      </c>
      <c r="J25" s="185">
        <v>4000</v>
      </c>
      <c r="K25" s="186">
        <v>4000</v>
      </c>
      <c r="L25" s="184">
        <v>108.06341481</v>
      </c>
      <c r="M25" s="185">
        <v>89.75490798857143</v>
      </c>
      <c r="N25" s="186">
        <v>100</v>
      </c>
      <c r="O25" s="184">
        <v>1953.78709383</v>
      </c>
      <c r="P25" s="185">
        <v>1717.3323728228572</v>
      </c>
      <c r="Q25" s="186">
        <v>2000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1993.747577088</v>
      </c>
      <c r="G26" s="185">
        <v>2210</v>
      </c>
      <c r="H26" s="186">
        <v>2270</v>
      </c>
      <c r="I26" s="184">
        <v>1770</v>
      </c>
      <c r="J26" s="185">
        <v>1830</v>
      </c>
      <c r="K26" s="186">
        <v>1860</v>
      </c>
      <c r="L26" s="184">
        <v>397.64</v>
      </c>
      <c r="M26" s="185">
        <v>550</v>
      </c>
      <c r="N26" s="186">
        <v>600</v>
      </c>
      <c r="O26" s="184">
        <v>173.8924229120001</v>
      </c>
      <c r="P26" s="185">
        <v>170</v>
      </c>
      <c r="Q26" s="186">
        <v>190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622.1700000000001</v>
      </c>
      <c r="G27" s="185">
        <v>622.1700000000001</v>
      </c>
      <c r="H27" s="186">
        <v>622.1700000000001</v>
      </c>
      <c r="I27" s="184">
        <v>520.96</v>
      </c>
      <c r="J27" s="185">
        <v>520.96</v>
      </c>
      <c r="K27" s="186">
        <v>520.96</v>
      </c>
      <c r="L27" s="184">
        <v>223.13</v>
      </c>
      <c r="M27" s="185">
        <v>223.13</v>
      </c>
      <c r="N27" s="186">
        <v>223.13</v>
      </c>
      <c r="O27" s="184">
        <v>121.92</v>
      </c>
      <c r="P27" s="185">
        <v>121.92</v>
      </c>
      <c r="Q27" s="186">
        <v>121.92</v>
      </c>
      <c r="R27" s="72" t="s">
        <v>98</v>
      </c>
      <c r="S27" s="174"/>
      <c r="T27" s="17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683</v>
      </c>
      <c r="G28" s="185">
        <v>700</v>
      </c>
      <c r="H28" s="186">
        <v>700</v>
      </c>
      <c r="I28" s="184">
        <v>729</v>
      </c>
      <c r="J28" s="185">
        <v>750</v>
      </c>
      <c r="K28" s="186">
        <v>750</v>
      </c>
      <c r="L28" s="184">
        <v>573</v>
      </c>
      <c r="M28" s="185">
        <v>570</v>
      </c>
      <c r="N28" s="186">
        <v>570</v>
      </c>
      <c r="O28" s="184">
        <v>619</v>
      </c>
      <c r="P28" s="185">
        <v>620</v>
      </c>
      <c r="Q28" s="186">
        <v>620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1441.54</v>
      </c>
      <c r="G29" s="185">
        <v>1441.54</v>
      </c>
      <c r="H29" s="186">
        <v>1441.54</v>
      </c>
      <c r="I29" s="184">
        <v>2070</v>
      </c>
      <c r="J29" s="185">
        <v>2070</v>
      </c>
      <c r="K29" s="186">
        <v>2070</v>
      </c>
      <c r="L29" s="184">
        <v>497.15</v>
      </c>
      <c r="M29" s="185">
        <v>497.15</v>
      </c>
      <c r="N29" s="186">
        <v>497.15</v>
      </c>
      <c r="O29" s="184">
        <v>1125.61</v>
      </c>
      <c r="P29" s="185">
        <v>1125.61</v>
      </c>
      <c r="Q29" s="186">
        <v>1125.61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8865.396</v>
      </c>
      <c r="G30" s="185">
        <v>8950</v>
      </c>
      <c r="H30" s="186">
        <v>9050</v>
      </c>
      <c r="I30" s="184">
        <v>8113.997</v>
      </c>
      <c r="J30" s="185">
        <v>8200</v>
      </c>
      <c r="K30" s="186">
        <v>8300</v>
      </c>
      <c r="L30" s="184">
        <v>1346.036</v>
      </c>
      <c r="M30" s="185">
        <v>1370</v>
      </c>
      <c r="N30" s="186">
        <v>1400</v>
      </c>
      <c r="O30" s="184">
        <v>594.637</v>
      </c>
      <c r="P30" s="185">
        <v>620</v>
      </c>
      <c r="Q30" s="186">
        <v>650</v>
      </c>
      <c r="R30" s="152" t="s">
        <v>339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5056.443453102751</v>
      </c>
      <c r="G31" s="185">
        <v>5030</v>
      </c>
      <c r="H31" s="186">
        <v>5003.895528481017</v>
      </c>
      <c r="I31" s="184">
        <v>4184.00747856</v>
      </c>
      <c r="J31" s="185">
        <v>4150</v>
      </c>
      <c r="K31" s="186">
        <v>4116.268933134753</v>
      </c>
      <c r="L31" s="184">
        <v>1091.4453328306422</v>
      </c>
      <c r="M31" s="185">
        <v>1100</v>
      </c>
      <c r="N31" s="186">
        <v>1108.6217180130209</v>
      </c>
      <c r="O31" s="184">
        <v>219.009358287891</v>
      </c>
      <c r="P31" s="185">
        <v>220</v>
      </c>
      <c r="Q31" s="186">
        <v>220.99512266675606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3529</v>
      </c>
      <c r="G32" s="185">
        <v>3800</v>
      </c>
      <c r="H32" s="186">
        <v>3800</v>
      </c>
      <c r="I32" s="184">
        <v>3200</v>
      </c>
      <c r="J32" s="185">
        <v>3500</v>
      </c>
      <c r="K32" s="186">
        <v>3500</v>
      </c>
      <c r="L32" s="184">
        <v>763</v>
      </c>
      <c r="M32" s="185">
        <v>750</v>
      </c>
      <c r="N32" s="186">
        <v>750</v>
      </c>
      <c r="O32" s="184">
        <v>434</v>
      </c>
      <c r="P32" s="185">
        <v>450</v>
      </c>
      <c r="Q32" s="186">
        <v>450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467</v>
      </c>
      <c r="G33" s="185">
        <v>446</v>
      </c>
      <c r="H33" s="186">
        <v>463</v>
      </c>
      <c r="I33" s="184">
        <v>462</v>
      </c>
      <c r="J33" s="185">
        <v>450</v>
      </c>
      <c r="K33" s="186">
        <v>470</v>
      </c>
      <c r="L33" s="184">
        <v>18</v>
      </c>
      <c r="M33" s="185">
        <v>15</v>
      </c>
      <c r="N33" s="186">
        <v>18</v>
      </c>
      <c r="O33" s="184">
        <v>13</v>
      </c>
      <c r="P33" s="185">
        <v>19</v>
      </c>
      <c r="Q33" s="186">
        <v>25</v>
      </c>
      <c r="R33" s="72" t="s">
        <v>327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1124.3500000000001</v>
      </c>
      <c r="G34" s="185">
        <v>1055</v>
      </c>
      <c r="H34" s="186">
        <v>1025</v>
      </c>
      <c r="I34" s="184">
        <v>1340</v>
      </c>
      <c r="J34" s="185">
        <v>1260</v>
      </c>
      <c r="K34" s="186">
        <v>1230</v>
      </c>
      <c r="L34" s="184">
        <v>138.18</v>
      </c>
      <c r="M34" s="185">
        <v>130</v>
      </c>
      <c r="N34" s="186">
        <v>125</v>
      </c>
      <c r="O34" s="184">
        <v>353.83</v>
      </c>
      <c r="P34" s="185">
        <v>335</v>
      </c>
      <c r="Q34" s="186">
        <v>330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340.5</v>
      </c>
      <c r="G35" s="185">
        <v>282.1</v>
      </c>
      <c r="H35" s="186">
        <v>280</v>
      </c>
      <c r="I35" s="184">
        <v>510</v>
      </c>
      <c r="J35" s="185">
        <v>550</v>
      </c>
      <c r="K35" s="186">
        <v>500</v>
      </c>
      <c r="L35" s="184">
        <v>422.5</v>
      </c>
      <c r="M35" s="185">
        <v>295.5</v>
      </c>
      <c r="N35" s="186">
        <v>350</v>
      </c>
      <c r="O35" s="184">
        <v>592</v>
      </c>
      <c r="P35" s="185">
        <v>563.4</v>
      </c>
      <c r="Q35" s="186">
        <v>570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3340.4120000000003</v>
      </c>
      <c r="G36" s="185">
        <v>3316</v>
      </c>
      <c r="H36" s="186">
        <v>3350</v>
      </c>
      <c r="I36" s="184">
        <v>3226.0820000000003</v>
      </c>
      <c r="J36" s="185">
        <v>3200</v>
      </c>
      <c r="K36" s="186">
        <v>3200</v>
      </c>
      <c r="L36" s="184">
        <v>537.93</v>
      </c>
      <c r="M36" s="185">
        <v>562</v>
      </c>
      <c r="N36" s="186">
        <v>600</v>
      </c>
      <c r="O36" s="184">
        <v>423.6</v>
      </c>
      <c r="P36" s="185">
        <v>446</v>
      </c>
      <c r="Q36" s="186">
        <v>450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74</v>
      </c>
      <c r="D37" s="174"/>
      <c r="E37" s="175"/>
      <c r="F37" s="184">
        <v>20689.6</v>
      </c>
      <c r="G37" s="185">
        <v>21640</v>
      </c>
      <c r="H37" s="186">
        <v>21650</v>
      </c>
      <c r="I37" s="184">
        <v>19000</v>
      </c>
      <c r="J37" s="185">
        <v>20000</v>
      </c>
      <c r="K37" s="186">
        <v>20000</v>
      </c>
      <c r="L37" s="184">
        <v>1883.01</v>
      </c>
      <c r="M37" s="185">
        <v>1850</v>
      </c>
      <c r="N37" s="186">
        <v>1850</v>
      </c>
      <c r="O37" s="184">
        <v>193.41</v>
      </c>
      <c r="P37" s="185">
        <v>210</v>
      </c>
      <c r="Q37" s="186">
        <v>200</v>
      </c>
      <c r="R37" s="72" t="s">
        <v>35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0"/>
      </c>
      <c r="B38" s="19"/>
      <c r="C38" s="49" t="s">
        <v>75</v>
      </c>
      <c r="D38" s="174"/>
      <c r="E38" s="175"/>
      <c r="F38" s="184">
        <v>1180.778</v>
      </c>
      <c r="G38" s="185">
        <v>1185</v>
      </c>
      <c r="H38" s="186">
        <v>1195</v>
      </c>
      <c r="I38" s="184">
        <v>708.418</v>
      </c>
      <c r="J38" s="185">
        <v>715</v>
      </c>
      <c r="K38" s="186">
        <v>725</v>
      </c>
      <c r="L38" s="184">
        <v>615.14</v>
      </c>
      <c r="M38" s="185">
        <v>610</v>
      </c>
      <c r="N38" s="186">
        <v>605</v>
      </c>
      <c r="O38" s="184">
        <v>142.78</v>
      </c>
      <c r="P38" s="185">
        <v>140</v>
      </c>
      <c r="Q38" s="186">
        <v>135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0"/>
      </c>
      <c r="B39" s="19"/>
      <c r="C39" s="49" t="s">
        <v>76</v>
      </c>
      <c r="D39" s="174"/>
      <c r="E39" s="175"/>
      <c r="F39" s="184">
        <v>2.9099999999999997</v>
      </c>
      <c r="G39" s="185">
        <v>2.9099999999999997</v>
      </c>
      <c r="H39" s="186">
        <v>2.9099999999999997</v>
      </c>
      <c r="I39" s="184">
        <v>0</v>
      </c>
      <c r="J39" s="185">
        <v>0</v>
      </c>
      <c r="K39" s="186">
        <v>0</v>
      </c>
      <c r="L39" s="184">
        <v>3.59</v>
      </c>
      <c r="M39" s="185">
        <v>3.59</v>
      </c>
      <c r="N39" s="186">
        <v>3.59</v>
      </c>
      <c r="O39" s="184">
        <v>0.68</v>
      </c>
      <c r="P39" s="185">
        <v>0.68</v>
      </c>
      <c r="Q39" s="186">
        <v>0.68</v>
      </c>
      <c r="R39" s="72" t="s">
        <v>87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0"/>
      </c>
      <c r="B40" s="19"/>
      <c r="C40" s="49" t="s">
        <v>77</v>
      </c>
      <c r="D40" s="174"/>
      <c r="E40" s="175"/>
      <c r="F40" s="184">
        <v>6903.2</v>
      </c>
      <c r="G40" s="185">
        <v>6499</v>
      </c>
      <c r="H40" s="186">
        <v>6499</v>
      </c>
      <c r="I40" s="184">
        <v>3620</v>
      </c>
      <c r="J40" s="185">
        <v>3500</v>
      </c>
      <c r="K40" s="186">
        <v>3500</v>
      </c>
      <c r="L40" s="184">
        <v>3284</v>
      </c>
      <c r="M40" s="185">
        <v>3000</v>
      </c>
      <c r="N40" s="186">
        <v>3000</v>
      </c>
      <c r="O40" s="184">
        <v>0.8</v>
      </c>
      <c r="P40" s="185">
        <v>1</v>
      </c>
      <c r="Q40" s="186">
        <v>1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9"/>
      <c r="C41" s="49" t="s">
        <v>78</v>
      </c>
      <c r="D41" s="174"/>
      <c r="E41" s="175"/>
      <c r="F41" s="184">
        <v>3041.161048007566</v>
      </c>
      <c r="G41" s="185">
        <v>3150</v>
      </c>
      <c r="H41" s="186">
        <v>3200</v>
      </c>
      <c r="I41" s="184">
        <v>3083.561048007566</v>
      </c>
      <c r="J41" s="185">
        <v>3200</v>
      </c>
      <c r="K41" s="186">
        <v>3250</v>
      </c>
      <c r="L41" s="184">
        <v>143.45</v>
      </c>
      <c r="M41" s="185">
        <v>140</v>
      </c>
      <c r="N41" s="186">
        <v>140</v>
      </c>
      <c r="O41" s="184">
        <v>185.85</v>
      </c>
      <c r="P41" s="185">
        <v>190</v>
      </c>
      <c r="Q41" s="186">
        <v>190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0"/>
      </c>
      <c r="C42" s="14" t="s">
        <v>6</v>
      </c>
      <c r="D42" s="178"/>
      <c r="E42" s="179"/>
      <c r="F42" s="156">
        <v>136911.2031916066</v>
      </c>
      <c r="G42" s="157">
        <v>138728.74375307054</v>
      </c>
      <c r="H42" s="158">
        <v>139052.84062911855</v>
      </c>
      <c r="I42" s="156">
        <v>126216.55554585904</v>
      </c>
      <c r="J42" s="157">
        <v>128781.33855060858</v>
      </c>
      <c r="K42" s="158">
        <v>129385.33591783028</v>
      </c>
      <c r="L42" s="156">
        <v>27411.267501263825</v>
      </c>
      <c r="M42" s="157">
        <v>26480.752444220456</v>
      </c>
      <c r="N42" s="158">
        <v>26477.893167288385</v>
      </c>
      <c r="O42" s="156">
        <v>16716.619855516255</v>
      </c>
      <c r="P42" s="157">
        <v>16533.347241758496</v>
      </c>
      <c r="Q42" s="158">
        <v>16810.388456000088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/>
      <c r="C43" s="49" t="s">
        <v>79</v>
      </c>
      <c r="D43" s="174"/>
      <c r="E43" s="175"/>
      <c r="F43" s="184">
        <v>776.6</v>
      </c>
      <c r="G43" s="185">
        <v>776.6</v>
      </c>
      <c r="H43" s="186">
        <v>776.6</v>
      </c>
      <c r="I43" s="184">
        <v>1340</v>
      </c>
      <c r="J43" s="185">
        <v>1340</v>
      </c>
      <c r="K43" s="186">
        <v>1340</v>
      </c>
      <c r="L43" s="184">
        <v>2.6</v>
      </c>
      <c r="M43" s="185">
        <v>2.6</v>
      </c>
      <c r="N43" s="186">
        <v>2.6</v>
      </c>
      <c r="O43" s="184">
        <v>566</v>
      </c>
      <c r="P43" s="185">
        <v>566</v>
      </c>
      <c r="Q43" s="186">
        <v>566</v>
      </c>
      <c r="R43" s="72" t="s">
        <v>40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0"/>
      </c>
      <c r="B44" s="16"/>
      <c r="C44" s="49" t="s">
        <v>80</v>
      </c>
      <c r="D44" s="174"/>
      <c r="E44" s="175"/>
      <c r="F44" s="184">
        <v>121.8</v>
      </c>
      <c r="G44" s="185">
        <v>121.8</v>
      </c>
      <c r="H44" s="186">
        <v>121.8</v>
      </c>
      <c r="I44" s="184">
        <v>120.8</v>
      </c>
      <c r="J44" s="185">
        <v>120.8</v>
      </c>
      <c r="K44" s="186">
        <v>120.8</v>
      </c>
      <c r="L44" s="184">
        <v>1</v>
      </c>
      <c r="M44" s="185">
        <v>1</v>
      </c>
      <c r="N44" s="186">
        <v>1</v>
      </c>
      <c r="O44" s="184">
        <v>0</v>
      </c>
      <c r="P44" s="185">
        <v>0</v>
      </c>
      <c r="Q44" s="186">
        <v>0</v>
      </c>
      <c r="R44" s="72" t="s">
        <v>41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0"/>
      </c>
      <c r="B45" s="16"/>
      <c r="C45" s="49" t="s">
        <v>81</v>
      </c>
      <c r="D45" s="174"/>
      <c r="E45" s="175"/>
      <c r="F45" s="184">
        <v>20.6</v>
      </c>
      <c r="G45" s="185">
        <v>20.6</v>
      </c>
      <c r="H45" s="186">
        <v>20.6</v>
      </c>
      <c r="I45" s="184">
        <v>15.88</v>
      </c>
      <c r="J45" s="185">
        <v>15.88</v>
      </c>
      <c r="K45" s="186">
        <v>15.88</v>
      </c>
      <c r="L45" s="184">
        <v>4.72</v>
      </c>
      <c r="M45" s="185">
        <v>4.72</v>
      </c>
      <c r="N45" s="186">
        <v>4.72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0"/>
      </c>
      <c r="B46" s="16"/>
      <c r="C46" s="49" t="s">
        <v>82</v>
      </c>
      <c r="D46" s="174"/>
      <c r="E46" s="175"/>
      <c r="F46" s="184">
        <v>9459.619999999999</v>
      </c>
      <c r="G46" s="185">
        <v>9369</v>
      </c>
      <c r="H46" s="186">
        <v>9408</v>
      </c>
      <c r="I46" s="184">
        <v>12511</v>
      </c>
      <c r="J46" s="185">
        <v>12511</v>
      </c>
      <c r="K46" s="186">
        <v>12550</v>
      </c>
      <c r="L46" s="184">
        <v>8.22</v>
      </c>
      <c r="M46" s="185">
        <v>8</v>
      </c>
      <c r="N46" s="186">
        <v>8</v>
      </c>
      <c r="O46" s="184">
        <v>3059.6</v>
      </c>
      <c r="P46" s="185">
        <v>3150</v>
      </c>
      <c r="Q46" s="186">
        <v>3150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3.5" thickBot="1">
      <c r="A47">
        <f t="shared" si="0"/>
      </c>
      <c r="B47" s="16"/>
      <c r="C47" s="49" t="s">
        <v>83</v>
      </c>
      <c r="D47" s="174"/>
      <c r="E47" s="175"/>
      <c r="F47" s="184">
        <v>645.12</v>
      </c>
      <c r="G47" s="185">
        <v>645.12</v>
      </c>
      <c r="H47" s="186">
        <v>645.12</v>
      </c>
      <c r="I47" s="184">
        <v>1376</v>
      </c>
      <c r="J47" s="185">
        <v>1376</v>
      </c>
      <c r="K47" s="186">
        <v>1376</v>
      </c>
      <c r="L47" s="184">
        <v>0.59</v>
      </c>
      <c r="M47" s="185">
        <v>0.59</v>
      </c>
      <c r="N47" s="186">
        <v>0.59</v>
      </c>
      <c r="O47" s="184">
        <v>731.47</v>
      </c>
      <c r="P47" s="185">
        <v>731.47</v>
      </c>
      <c r="Q47" s="186">
        <v>731.47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4.25" thickBot="1" thickTop="1">
      <c r="A48">
        <f t="shared" si="0"/>
      </c>
      <c r="C48" s="14" t="s">
        <v>330</v>
      </c>
      <c r="D48" s="178"/>
      <c r="E48" s="179"/>
      <c r="F48" s="156">
        <v>11023.74</v>
      </c>
      <c r="G48" s="157">
        <v>10933.12</v>
      </c>
      <c r="H48" s="158">
        <v>10972.12</v>
      </c>
      <c r="I48" s="156">
        <v>15363.68</v>
      </c>
      <c r="J48" s="157">
        <v>15363.68</v>
      </c>
      <c r="K48" s="158">
        <v>15402.68</v>
      </c>
      <c r="L48" s="156">
        <v>17.13</v>
      </c>
      <c r="M48" s="157">
        <v>16.91</v>
      </c>
      <c r="N48" s="158">
        <v>16.91</v>
      </c>
      <c r="O48" s="156">
        <v>4357.07</v>
      </c>
      <c r="P48" s="157">
        <v>4447.47</v>
      </c>
      <c r="Q48" s="158">
        <v>4447.47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0"/>
      </c>
      <c r="B49" s="16"/>
      <c r="C49" s="171" t="s">
        <v>84</v>
      </c>
      <c r="D49" s="172"/>
      <c r="E49" s="173"/>
      <c r="F49" s="181">
        <v>86413</v>
      </c>
      <c r="G49" s="182">
        <v>86413</v>
      </c>
      <c r="H49" s="183">
        <v>86413</v>
      </c>
      <c r="I49" s="181">
        <v>84137</v>
      </c>
      <c r="J49" s="182">
        <v>84137</v>
      </c>
      <c r="K49" s="183">
        <v>84137</v>
      </c>
      <c r="L49" s="181">
        <v>3366</v>
      </c>
      <c r="M49" s="182">
        <v>3366</v>
      </c>
      <c r="N49" s="183">
        <v>3366</v>
      </c>
      <c r="O49" s="181">
        <v>1090</v>
      </c>
      <c r="P49" s="182">
        <v>1090</v>
      </c>
      <c r="Q49" s="183">
        <v>1090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1:42" ht="13.5" thickBot="1">
      <c r="A50">
        <f t="shared" si="0"/>
      </c>
      <c r="B50" s="16"/>
      <c r="C50" s="104" t="s">
        <v>85</v>
      </c>
      <c r="D50" s="176"/>
      <c r="E50" s="177"/>
      <c r="F50" s="187">
        <v>23530.91</v>
      </c>
      <c r="G50" s="188">
        <v>23531</v>
      </c>
      <c r="H50" s="189">
        <v>23531</v>
      </c>
      <c r="I50" s="187">
        <v>29000</v>
      </c>
      <c r="J50" s="188">
        <v>29000</v>
      </c>
      <c r="K50" s="189">
        <v>29000</v>
      </c>
      <c r="L50" s="187">
        <v>223</v>
      </c>
      <c r="M50" s="188">
        <v>223</v>
      </c>
      <c r="N50" s="189">
        <v>223</v>
      </c>
      <c r="O50" s="187">
        <v>5692.09</v>
      </c>
      <c r="P50" s="188">
        <v>5692</v>
      </c>
      <c r="Q50" s="189">
        <v>5692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0"/>
      </c>
      <c r="C51" s="14" t="s">
        <v>7</v>
      </c>
      <c r="D51" s="12"/>
      <c r="E51" s="13"/>
      <c r="F51" s="156">
        <v>109943.91</v>
      </c>
      <c r="G51" s="157">
        <v>109944</v>
      </c>
      <c r="H51" s="158">
        <v>109944</v>
      </c>
      <c r="I51" s="156">
        <v>113137</v>
      </c>
      <c r="J51" s="157">
        <v>113137</v>
      </c>
      <c r="K51" s="158">
        <v>113137</v>
      </c>
      <c r="L51" s="156">
        <v>3589</v>
      </c>
      <c r="M51" s="157">
        <v>3589</v>
      </c>
      <c r="N51" s="158">
        <v>3589</v>
      </c>
      <c r="O51" s="156">
        <v>6782.09</v>
      </c>
      <c r="P51" s="157">
        <v>6782</v>
      </c>
      <c r="Q51" s="158">
        <v>6782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Committee\TCQ2012\[tb-65-6.xls]List of tables</v>
      </c>
      <c r="T52" s="43" t="str">
        <f ca="1">CONCATENATE("printed on ",DAY(NOW()),"/",MONTH(NOW()))</f>
        <v>printed on 8/12</v>
      </c>
    </row>
    <row r="53" spans="3:20" ht="12.75">
      <c r="C53" s="41"/>
      <c r="T53" s="43"/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1" ht="12.75">
      <c r="A1" s="16"/>
    </row>
    <row r="2" spans="3:20" ht="12.75">
      <c r="C2" s="265" t="s">
        <v>344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403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404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3:20" ht="15" thickBot="1">
      <c r="C8" s="229"/>
      <c r="D8" s="229"/>
      <c r="E8" s="229"/>
      <c r="F8" s="269" t="s">
        <v>315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29"/>
      <c r="S8" s="229"/>
      <c r="T8" s="229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5" t="s">
        <v>9</v>
      </c>
      <c r="G10" s="306"/>
      <c r="H10" s="307"/>
      <c r="I10" s="305" t="s">
        <v>10</v>
      </c>
      <c r="J10" s="306"/>
      <c r="K10" s="307"/>
      <c r="L10" s="305" t="s">
        <v>11</v>
      </c>
      <c r="M10" s="306"/>
      <c r="N10" s="307"/>
      <c r="O10" s="305" t="s">
        <v>12</v>
      </c>
      <c r="P10" s="306"/>
      <c r="Q10" s="307"/>
      <c r="R10" s="57"/>
      <c r="S10" s="58"/>
      <c r="T10" s="59"/>
    </row>
    <row r="11" spans="3:20" ht="12.75">
      <c r="C11" s="262"/>
      <c r="D11" s="263"/>
      <c r="E11" s="264"/>
      <c r="F11" s="82">
        <v>2013</v>
      </c>
      <c r="G11" s="83">
        <v>2014</v>
      </c>
      <c r="H11" s="85">
        <v>2015</v>
      </c>
      <c r="I11" s="82">
        <v>2013</v>
      </c>
      <c r="J11" s="83">
        <v>2014</v>
      </c>
      <c r="K11" s="85">
        <v>2015</v>
      </c>
      <c r="L11" s="82">
        <v>2013</v>
      </c>
      <c r="M11" s="83">
        <v>2014</v>
      </c>
      <c r="N11" s="85">
        <v>2015</v>
      </c>
      <c r="O11" s="82">
        <v>2013</v>
      </c>
      <c r="P11" s="83">
        <v>2014</v>
      </c>
      <c r="Q11" s="85">
        <v>2015</v>
      </c>
      <c r="R11" s="262"/>
      <c r="S11" s="263"/>
      <c r="T11" s="264"/>
    </row>
    <row r="12" spans="3:20" ht="12.75">
      <c r="C12" s="57"/>
      <c r="D12" s="58"/>
      <c r="E12" s="59"/>
      <c r="F12" s="57" t="s">
        <v>176</v>
      </c>
      <c r="G12" s="304" t="s">
        <v>178</v>
      </c>
      <c r="H12" s="264"/>
      <c r="I12" s="57" t="s">
        <v>176</v>
      </c>
      <c r="J12" s="304" t="s">
        <v>178</v>
      </c>
      <c r="K12" s="264"/>
      <c r="L12" s="57" t="s">
        <v>176</v>
      </c>
      <c r="M12" s="304" t="s">
        <v>178</v>
      </c>
      <c r="N12" s="264"/>
      <c r="O12" s="57" t="s">
        <v>176</v>
      </c>
      <c r="P12" s="304" t="s">
        <v>178</v>
      </c>
      <c r="Q12" s="264"/>
      <c r="R12" s="57"/>
      <c r="S12" s="58"/>
      <c r="T12" s="59"/>
    </row>
    <row r="13" spans="3:20" ht="13.5" thickBot="1">
      <c r="C13" s="7"/>
      <c r="D13" s="8"/>
      <c r="E13" s="9"/>
      <c r="F13" s="81" t="s">
        <v>177</v>
      </c>
      <c r="G13" s="302" t="s">
        <v>179</v>
      </c>
      <c r="H13" s="303"/>
      <c r="I13" s="81" t="s">
        <v>177</v>
      </c>
      <c r="J13" s="302" t="s">
        <v>179</v>
      </c>
      <c r="K13" s="303"/>
      <c r="L13" s="81" t="s">
        <v>177</v>
      </c>
      <c r="M13" s="302" t="s">
        <v>179</v>
      </c>
      <c r="N13" s="303"/>
      <c r="O13" s="81" t="s">
        <v>177</v>
      </c>
      <c r="P13" s="302" t="s">
        <v>179</v>
      </c>
      <c r="Q13" s="303"/>
      <c r="R13" s="7"/>
      <c r="S13" s="8"/>
      <c r="T13" s="9"/>
    </row>
    <row r="14" spans="2:20" ht="13.5" thickTop="1">
      <c r="B14" s="15"/>
      <c r="C14" s="84" t="s">
        <v>249</v>
      </c>
      <c r="D14" s="3"/>
      <c r="E14" s="4"/>
      <c r="F14" s="86">
        <v>83.29251398638513</v>
      </c>
      <c r="G14" s="87">
        <v>84.71984937459794</v>
      </c>
      <c r="H14" s="88">
        <v>85.33159205268352</v>
      </c>
      <c r="I14" s="86">
        <v>98.38440882680001</v>
      </c>
      <c r="J14" s="87">
        <v>101.28710000000001</v>
      </c>
      <c r="K14" s="88">
        <v>101.5384980009731</v>
      </c>
      <c r="L14" s="86">
        <v>31.845146159585127</v>
      </c>
      <c r="M14" s="87">
        <v>32.428237406091924</v>
      </c>
      <c r="N14" s="88">
        <v>33.11319451252759</v>
      </c>
      <c r="O14" s="86">
        <v>46.937041</v>
      </c>
      <c r="P14" s="87">
        <v>48.995488031494</v>
      </c>
      <c r="Q14" s="88">
        <v>49.32010046081718</v>
      </c>
      <c r="R14" s="84" t="s">
        <v>182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244</v>
      </c>
      <c r="D16" s="1"/>
      <c r="E16" s="5"/>
      <c r="F16" s="89">
        <v>172.4697464789054</v>
      </c>
      <c r="G16" s="90">
        <v>179.50601085931999</v>
      </c>
      <c r="H16" s="91">
        <v>180.0018315611848</v>
      </c>
      <c r="I16" s="89">
        <v>168.8900743718654</v>
      </c>
      <c r="J16" s="90">
        <v>175.67685314503427</v>
      </c>
      <c r="K16" s="91">
        <v>176.4152166720407</v>
      </c>
      <c r="L16" s="89">
        <v>17.84522877239</v>
      </c>
      <c r="M16" s="90">
        <v>18.67315057142857</v>
      </c>
      <c r="N16" s="91">
        <v>18.325516672519758</v>
      </c>
      <c r="O16" s="89">
        <v>14.265556665349997</v>
      </c>
      <c r="P16" s="90">
        <v>14.843992857142858</v>
      </c>
      <c r="Q16" s="91">
        <v>14.738901783375702</v>
      </c>
      <c r="R16" s="151" t="s">
        <v>257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245</v>
      </c>
      <c r="D18" s="1"/>
      <c r="E18" s="5"/>
      <c r="F18" s="89">
        <v>11.402899346678772</v>
      </c>
      <c r="G18" s="90">
        <v>11.396182106448522</v>
      </c>
      <c r="H18" s="91">
        <v>11.526265092819369</v>
      </c>
      <c r="I18" s="89">
        <v>12.510549000000003</v>
      </c>
      <c r="J18" s="90">
        <v>12.733799999999999</v>
      </c>
      <c r="K18" s="91">
        <v>12.785067832489647</v>
      </c>
      <c r="L18" s="89">
        <v>4.44587634667877</v>
      </c>
      <c r="M18" s="90">
        <v>4.522137090981453</v>
      </c>
      <c r="N18" s="91">
        <v>4.5918613852061165</v>
      </c>
      <c r="O18" s="89">
        <v>5.553526</v>
      </c>
      <c r="P18" s="90">
        <v>5.8597549845329295</v>
      </c>
      <c r="Q18" s="91">
        <v>5.8506641248763955</v>
      </c>
      <c r="R18" s="72" t="s">
        <v>183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285</v>
      </c>
      <c r="D20" s="1"/>
      <c r="E20" s="5"/>
      <c r="F20" s="89">
        <v>10.471079346678772</v>
      </c>
      <c r="G20" s="90">
        <v>10.502433355569174</v>
      </c>
      <c r="H20" s="91">
        <v>10.628905092819366</v>
      </c>
      <c r="I20" s="89">
        <v>12.395256000000005</v>
      </c>
      <c r="J20" s="90">
        <v>12.63435</v>
      </c>
      <c r="K20" s="91">
        <v>12.688617832489646</v>
      </c>
      <c r="L20" s="89">
        <v>3.324840346678769</v>
      </c>
      <c r="M20" s="90">
        <v>3.416528664540799</v>
      </c>
      <c r="N20" s="91">
        <v>3.476331385206116</v>
      </c>
      <c r="O20" s="89">
        <v>5.249017000000001</v>
      </c>
      <c r="P20" s="90">
        <v>5.548445308971625</v>
      </c>
      <c r="Q20" s="91">
        <v>5.536044124876397</v>
      </c>
      <c r="R20" s="151" t="s">
        <v>290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287</v>
      </c>
      <c r="D22" s="1"/>
      <c r="E22" s="5"/>
      <c r="F22" s="89">
        <v>0.9318199999999998</v>
      </c>
      <c r="G22" s="90">
        <v>0.8937487508793491</v>
      </c>
      <c r="H22" s="91">
        <v>0.8973599999999999</v>
      </c>
      <c r="I22" s="89">
        <v>0.115293</v>
      </c>
      <c r="J22" s="90">
        <v>0.09945</v>
      </c>
      <c r="K22" s="91">
        <v>0.09645000000000001</v>
      </c>
      <c r="L22" s="89">
        <v>1.1210359999999997</v>
      </c>
      <c r="M22" s="90">
        <v>1.1056084264406536</v>
      </c>
      <c r="N22" s="91">
        <v>1.11553</v>
      </c>
      <c r="O22" s="89">
        <v>0.304509</v>
      </c>
      <c r="P22" s="90">
        <v>0.31130967556130446</v>
      </c>
      <c r="Q22" s="91">
        <v>0.31461999999999996</v>
      </c>
      <c r="R22" s="151" t="s">
        <v>291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246</v>
      </c>
      <c r="D24" s="1"/>
      <c r="E24" s="5"/>
      <c r="F24" s="89">
        <v>33.608583967104636</v>
      </c>
      <c r="G24" s="90">
        <v>33.550951369881695</v>
      </c>
      <c r="H24" s="91">
        <v>33.71311925119113</v>
      </c>
      <c r="I24" s="89">
        <v>34.02849799999999</v>
      </c>
      <c r="J24" s="90">
        <v>34.476380000000006</v>
      </c>
      <c r="K24" s="91">
        <v>34.654058034560286</v>
      </c>
      <c r="L24" s="89">
        <v>3.411208140384648</v>
      </c>
      <c r="M24" s="90">
        <v>3.4478502208753663</v>
      </c>
      <c r="N24" s="91">
        <v>3.4400612166308417</v>
      </c>
      <c r="O24" s="89">
        <v>3.8311221732799994</v>
      </c>
      <c r="P24" s="90">
        <v>4.373278850993678</v>
      </c>
      <c r="Q24" s="91">
        <v>4.381</v>
      </c>
      <c r="R24" s="6" t="s">
        <v>258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285</v>
      </c>
      <c r="D26" s="1"/>
      <c r="E26" s="5"/>
      <c r="F26" s="92">
        <v>33.40156746710464</v>
      </c>
      <c r="G26" s="93">
        <v>33.39133048634822</v>
      </c>
      <c r="H26" s="94">
        <v>33.56039873910802</v>
      </c>
      <c r="I26" s="92">
        <v>34.02849799999999</v>
      </c>
      <c r="J26" s="93">
        <v>34.476380000000006</v>
      </c>
      <c r="K26" s="94">
        <v>34.654058034560286</v>
      </c>
      <c r="L26" s="89">
        <v>3.163307640384649</v>
      </c>
      <c r="M26" s="90">
        <v>3.2468836265867376</v>
      </c>
      <c r="N26" s="91">
        <v>3.2446939052716166</v>
      </c>
      <c r="O26" s="89">
        <v>3.7902381732799997</v>
      </c>
      <c r="P26" s="90">
        <v>4.331933140238529</v>
      </c>
      <c r="Q26" s="91">
        <v>4.338353200723887</v>
      </c>
      <c r="R26" s="151" t="s">
        <v>290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287</v>
      </c>
      <c r="D28" s="8"/>
      <c r="E28" s="9"/>
      <c r="F28" s="95">
        <v>0.20701650000000005</v>
      </c>
      <c r="G28" s="96">
        <v>0.15962088353347953</v>
      </c>
      <c r="H28" s="97">
        <v>0.15272051208311258</v>
      </c>
      <c r="I28" s="101"/>
      <c r="J28" s="102"/>
      <c r="K28" s="103"/>
      <c r="L28" s="98">
        <v>0.24790050000000002</v>
      </c>
      <c r="M28" s="99">
        <v>0.20096659428862826</v>
      </c>
      <c r="N28" s="100">
        <v>0.19536731135922544</v>
      </c>
      <c r="O28" s="98">
        <v>0.04088399999999999</v>
      </c>
      <c r="P28" s="99">
        <v>0.04134571075514874</v>
      </c>
      <c r="Q28" s="100">
        <v>0.042646799276112875</v>
      </c>
      <c r="R28" s="198" t="s">
        <v>291</v>
      </c>
      <c r="S28" s="8"/>
      <c r="T28" s="9"/>
    </row>
    <row r="29" spans="2:20" ht="13.5" thickTop="1">
      <c r="B29" s="19"/>
      <c r="C29" s="20" t="s">
        <v>286</v>
      </c>
      <c r="D29" s="1"/>
      <c r="E29" s="5"/>
      <c r="F29" s="92">
        <v>1.6633022857142858</v>
      </c>
      <c r="G29" s="93">
        <v>1.6637665443819993</v>
      </c>
      <c r="H29" s="94">
        <v>1.6848177597356933</v>
      </c>
      <c r="I29" s="92">
        <v>1.218509</v>
      </c>
      <c r="J29" s="93">
        <v>1.2095079729534277</v>
      </c>
      <c r="K29" s="94">
        <v>1.2300490399421624</v>
      </c>
      <c r="L29" s="89">
        <v>1.1731562857142859</v>
      </c>
      <c r="M29" s="90">
        <v>1.191837142857143</v>
      </c>
      <c r="N29" s="91">
        <v>1.2009862849373019</v>
      </c>
      <c r="O29" s="89">
        <v>0.7283630000000001</v>
      </c>
      <c r="P29" s="90">
        <v>0.7375785714285714</v>
      </c>
      <c r="Q29" s="91">
        <v>0.746217565143771</v>
      </c>
      <c r="R29" s="20" t="s">
        <v>294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187</v>
      </c>
      <c r="D31" s="1"/>
      <c r="E31" s="5"/>
      <c r="F31" s="89">
        <v>6.994524142857143</v>
      </c>
      <c r="G31" s="90">
        <v>7.248288963648427</v>
      </c>
      <c r="H31" s="91">
        <v>7.340247490081116</v>
      </c>
      <c r="I31" s="89">
        <v>4.294607</v>
      </c>
      <c r="J31" s="90">
        <v>4.35307</v>
      </c>
      <c r="K31" s="91">
        <v>4.452401608881463</v>
      </c>
      <c r="L31" s="89">
        <v>6.2921057142857135</v>
      </c>
      <c r="M31" s="90">
        <v>6.585907065420904</v>
      </c>
      <c r="N31" s="91">
        <v>6.604155881199653</v>
      </c>
      <c r="O31" s="89">
        <v>3.592188571428571</v>
      </c>
      <c r="P31" s="90">
        <v>3.690688101772476</v>
      </c>
      <c r="Q31" s="91">
        <v>3.71631</v>
      </c>
      <c r="R31" s="20" t="s">
        <v>190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334</v>
      </c>
      <c r="D33" s="1"/>
      <c r="E33" s="5"/>
      <c r="F33" s="89">
        <v>32.180571999999984</v>
      </c>
      <c r="G33" s="90">
        <v>32.18563799878304</v>
      </c>
      <c r="H33" s="91">
        <v>32.29351082878144</v>
      </c>
      <c r="I33" s="89">
        <v>34.46555799999999</v>
      </c>
      <c r="J33" s="90">
        <v>34.23513</v>
      </c>
      <c r="K33" s="91">
        <v>34.48823660101862</v>
      </c>
      <c r="L33" s="89">
        <v>9.62924</v>
      </c>
      <c r="M33" s="90">
        <v>10.220035929209619</v>
      </c>
      <c r="N33" s="91">
        <v>10.25969</v>
      </c>
      <c r="O33" s="89">
        <v>11.914225999999998</v>
      </c>
      <c r="P33" s="90">
        <v>12.26952793042658</v>
      </c>
      <c r="Q33" s="91">
        <v>12.454415772237175</v>
      </c>
      <c r="R33" s="20" t="s">
        <v>336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282</v>
      </c>
      <c r="D35" s="1"/>
      <c r="E35" s="5"/>
      <c r="F35" s="89">
        <v>5.190942999999999</v>
      </c>
      <c r="G35" s="90">
        <v>5.02314217495392</v>
      </c>
      <c r="H35" s="91">
        <v>5.0907599999999995</v>
      </c>
      <c r="I35" s="89">
        <v>6.362567</v>
      </c>
      <c r="J35" s="90">
        <v>6.22525</v>
      </c>
      <c r="K35" s="91">
        <v>6.37025</v>
      </c>
      <c r="L35" s="89">
        <v>2.683067</v>
      </c>
      <c r="M35" s="90">
        <v>2.6876642857142854</v>
      </c>
      <c r="N35" s="91">
        <v>2.6849499999999997</v>
      </c>
      <c r="O35" s="89">
        <v>3.8546910000000008</v>
      </c>
      <c r="P35" s="90">
        <v>3.8897721107603656</v>
      </c>
      <c r="Q35" s="91">
        <v>3.96444</v>
      </c>
      <c r="R35" s="20" t="s">
        <v>282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188</v>
      </c>
      <c r="D37" s="1"/>
      <c r="E37" s="5"/>
      <c r="F37" s="89">
        <v>18.788211657416852</v>
      </c>
      <c r="G37" s="90">
        <v>19.110948050617502</v>
      </c>
      <c r="H37" s="91">
        <v>19.305392844265025</v>
      </c>
      <c r="I37" s="89">
        <v>21.305435999999997</v>
      </c>
      <c r="J37" s="90">
        <v>21.86688</v>
      </c>
      <c r="K37" s="91">
        <v>22.018660716429952</v>
      </c>
      <c r="L37" s="89">
        <v>8.538215943131142</v>
      </c>
      <c r="M37" s="90">
        <v>8.32500440272837</v>
      </c>
      <c r="N37" s="91">
        <v>8.3296842320367</v>
      </c>
      <c r="O37" s="89">
        <v>11.055440285714289</v>
      </c>
      <c r="P37" s="90">
        <v>11.080936352110864</v>
      </c>
      <c r="Q37" s="91">
        <v>11.042952104201627</v>
      </c>
      <c r="R37" s="20" t="s">
        <v>191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189</v>
      </c>
      <c r="D39" s="1"/>
      <c r="E39" s="5"/>
      <c r="F39" s="89">
        <v>2.4361729999999997</v>
      </c>
      <c r="G39" s="90">
        <v>2.594046193636345</v>
      </c>
      <c r="H39" s="91">
        <v>2.697190528415285</v>
      </c>
      <c r="I39" s="89">
        <v>3.111567</v>
      </c>
      <c r="J39" s="90">
        <v>3.09668</v>
      </c>
      <c r="K39" s="91">
        <v>3.0566800000000005</v>
      </c>
      <c r="L39" s="89">
        <v>1.814651</v>
      </c>
      <c r="M39" s="90">
        <v>1.8886739949575724</v>
      </c>
      <c r="N39" s="91">
        <v>1.919325155663032</v>
      </c>
      <c r="O39" s="89">
        <v>2.4900450000000003</v>
      </c>
      <c r="P39" s="90">
        <v>2.391307801321228</v>
      </c>
      <c r="Q39" s="91">
        <v>2.2788146272477476</v>
      </c>
      <c r="R39" s="20" t="s">
        <v>192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193</v>
      </c>
      <c r="D41" s="1"/>
      <c r="E41" s="5"/>
      <c r="F41" s="89">
        <v>13.368357800274001</v>
      </c>
      <c r="G41" s="90">
        <v>13.644411160786568</v>
      </c>
      <c r="H41" s="91">
        <v>13.793844020941473</v>
      </c>
      <c r="I41" s="89">
        <v>15.249006</v>
      </c>
      <c r="J41" s="90">
        <v>15.782200000000001</v>
      </c>
      <c r="K41" s="91">
        <v>15.937980716429953</v>
      </c>
      <c r="L41" s="89">
        <v>5.009648085988287</v>
      </c>
      <c r="M41" s="90">
        <v>4.889275425861917</v>
      </c>
      <c r="N41" s="91">
        <v>4.913750781465398</v>
      </c>
      <c r="O41" s="89">
        <v>6.890296285714285</v>
      </c>
      <c r="P41" s="90">
        <v>7.02706426507535</v>
      </c>
      <c r="Q41" s="91">
        <v>7.057887476953878</v>
      </c>
      <c r="R41" s="72" t="s">
        <v>193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396</v>
      </c>
      <c r="D43" s="8"/>
      <c r="E43" s="9"/>
      <c r="F43" s="98">
        <v>2.9836808571428577</v>
      </c>
      <c r="G43" s="99">
        <v>2.8724906961945935</v>
      </c>
      <c r="H43" s="100">
        <v>2.8143582949082706</v>
      </c>
      <c r="I43" s="98">
        <v>2.9448630000000002</v>
      </c>
      <c r="J43" s="99">
        <v>2.988</v>
      </c>
      <c r="K43" s="100">
        <v>3.024</v>
      </c>
      <c r="L43" s="98">
        <v>1.713916857142857</v>
      </c>
      <c r="M43" s="99">
        <v>1.547054981908879</v>
      </c>
      <c r="N43" s="100">
        <v>1.4966082949082704</v>
      </c>
      <c r="O43" s="98">
        <v>1.6750989999999994</v>
      </c>
      <c r="P43" s="99">
        <v>1.6625642857142857</v>
      </c>
      <c r="Q43" s="100">
        <v>1.70625</v>
      </c>
      <c r="R43" s="105" t="s">
        <v>397</v>
      </c>
      <c r="S43" s="8"/>
      <c r="T43" s="9"/>
    </row>
    <row r="44" spans="2:20" ht="15" thickTop="1">
      <c r="B44" s="19"/>
      <c r="C44" s="152" t="s">
        <v>260</v>
      </c>
      <c r="D44" s="1"/>
      <c r="E44" s="5"/>
      <c r="F44" s="89">
        <v>299.68673036066923</v>
      </c>
      <c r="G44" s="90">
        <v>300.6460043768083</v>
      </c>
      <c r="H44" s="91">
        <v>300.8063711467266</v>
      </c>
      <c r="I44" s="89">
        <v>281.5330009724563</v>
      </c>
      <c r="J44" s="90">
        <v>283.09317211310196</v>
      </c>
      <c r="K44" s="91">
        <v>283.21859591783027</v>
      </c>
      <c r="L44" s="89">
        <v>55.43997528285918</v>
      </c>
      <c r="M44" s="90">
        <v>54.4819386330159</v>
      </c>
      <c r="N44" s="91">
        <v>54.14989316728838</v>
      </c>
      <c r="O44" s="89">
        <v>37.286245894646264</v>
      </c>
      <c r="P44" s="90">
        <v>36.929106369309515</v>
      </c>
      <c r="Q44" s="91">
        <v>36.56211793839209</v>
      </c>
      <c r="R44" s="49" t="s">
        <v>259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337</v>
      </c>
      <c r="D46" s="1"/>
      <c r="E46" s="5"/>
      <c r="F46" s="89">
        <v>162.77552716906263</v>
      </c>
      <c r="G46" s="90">
        <v>161.91726062373783</v>
      </c>
      <c r="H46" s="91">
        <v>161.753530517608</v>
      </c>
      <c r="I46" s="89">
        <v>155.31644542659726</v>
      </c>
      <c r="J46" s="90">
        <v>154.3118335624934</v>
      </c>
      <c r="K46" s="91">
        <v>153.83326</v>
      </c>
      <c r="L46" s="89">
        <v>28.028707781595354</v>
      </c>
      <c r="M46" s="90">
        <v>28.001186188795447</v>
      </c>
      <c r="N46" s="91">
        <v>27.672</v>
      </c>
      <c r="O46" s="89">
        <v>20.56962603913</v>
      </c>
      <c r="P46" s="90">
        <v>20.39575912755102</v>
      </c>
      <c r="Q46" s="91">
        <v>19.751729482391998</v>
      </c>
      <c r="R46" s="20" t="s">
        <v>338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248</v>
      </c>
      <c r="D48" s="1"/>
      <c r="E48" s="5"/>
      <c r="F48" s="89">
        <v>106.58974229722725</v>
      </c>
      <c r="G48" s="90">
        <v>105.72747419789256</v>
      </c>
      <c r="H48" s="91">
        <v>105.90885</v>
      </c>
      <c r="I48" s="89">
        <v>104.25731672622726</v>
      </c>
      <c r="J48" s="90">
        <v>102.8520021546024</v>
      </c>
      <c r="K48" s="91">
        <v>102.89985</v>
      </c>
      <c r="L48" s="89">
        <v>13.463577026000001</v>
      </c>
      <c r="M48" s="90">
        <v>14.100992885126898</v>
      </c>
      <c r="N48" s="91">
        <v>13.961</v>
      </c>
      <c r="O48" s="89">
        <v>11.131151455000001</v>
      </c>
      <c r="P48" s="90">
        <v>11.225520841836735</v>
      </c>
      <c r="Q48" s="91">
        <v>10.952</v>
      </c>
      <c r="R48" s="20" t="s">
        <v>195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247</v>
      </c>
      <c r="D50" s="1"/>
      <c r="E50" s="5"/>
      <c r="F50" s="89">
        <v>56.18578487183535</v>
      </c>
      <c r="G50" s="90">
        <v>56.18978642584526</v>
      </c>
      <c r="H50" s="91">
        <v>55.844680517608</v>
      </c>
      <c r="I50" s="89">
        <v>51.059128700369996</v>
      </c>
      <c r="J50" s="90">
        <v>51.459831407890995</v>
      </c>
      <c r="K50" s="91">
        <v>50.933409999999995</v>
      </c>
      <c r="L50" s="89">
        <v>14.565130755595353</v>
      </c>
      <c r="M50" s="90">
        <v>13.90019330366855</v>
      </c>
      <c r="N50" s="91">
        <v>13.711</v>
      </c>
      <c r="O50" s="89">
        <v>9.43847458413</v>
      </c>
      <c r="P50" s="90">
        <v>9.170238285714285</v>
      </c>
      <c r="Q50" s="91">
        <v>8.799729482391998</v>
      </c>
      <c r="R50" s="20" t="s">
        <v>196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194</v>
      </c>
      <c r="D52" s="8"/>
      <c r="E52" s="9"/>
      <c r="F52" s="98">
        <v>136.9112031916066</v>
      </c>
      <c r="G52" s="99">
        <v>138.72874375307055</v>
      </c>
      <c r="H52" s="100">
        <v>139.05284062911858</v>
      </c>
      <c r="I52" s="98">
        <v>126.21655554585904</v>
      </c>
      <c r="J52" s="99">
        <v>128.78133855060858</v>
      </c>
      <c r="K52" s="100">
        <v>129.38533591783028</v>
      </c>
      <c r="L52" s="98">
        <v>27.411267501263826</v>
      </c>
      <c r="M52" s="99">
        <v>26.480752444220457</v>
      </c>
      <c r="N52" s="100">
        <v>26.477893167288386</v>
      </c>
      <c r="O52" s="98">
        <v>16.716619855516257</v>
      </c>
      <c r="P52" s="99">
        <v>16.533347241758495</v>
      </c>
      <c r="Q52" s="100">
        <v>16.810388456000087</v>
      </c>
      <c r="R52" s="105" t="s">
        <v>198</v>
      </c>
      <c r="S52" s="8"/>
      <c r="T52" s="9"/>
    </row>
    <row r="53" spans="2:20" ht="13.5" thickTop="1">
      <c r="B53" s="15"/>
      <c r="C53" s="171" t="s">
        <v>288</v>
      </c>
      <c r="D53" s="1"/>
      <c r="E53" s="1"/>
      <c r="F53" s="199">
        <v>43.817950570681006</v>
      </c>
      <c r="G53" s="200">
        <v>43.67682045031877</v>
      </c>
      <c r="H53" s="200">
        <v>43.81618880353628</v>
      </c>
      <c r="I53" s="199">
        <v>38.4846014</v>
      </c>
      <c r="J53" s="200">
        <v>38.694160000000004</v>
      </c>
      <c r="K53" s="200">
        <v>39.20963036039289</v>
      </c>
      <c r="L53" s="199">
        <v>20.404002366628003</v>
      </c>
      <c r="M53" s="200">
        <v>19.509040000000002</v>
      </c>
      <c r="N53" s="200">
        <v>19.33904</v>
      </c>
      <c r="O53" s="199">
        <v>15.070653195947001</v>
      </c>
      <c r="P53" s="200">
        <v>14.526379549681236</v>
      </c>
      <c r="Q53" s="200">
        <v>14.732481556856612</v>
      </c>
      <c r="R53" s="84" t="s">
        <v>289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3.5" thickBot="1">
      <c r="B55" s="15"/>
      <c r="C55" s="104" t="s">
        <v>157</v>
      </c>
      <c r="D55" s="8"/>
      <c r="E55" s="8"/>
      <c r="F55" s="203">
        <v>86.37424390000001</v>
      </c>
      <c r="G55" s="204">
        <v>87.00320019075447</v>
      </c>
      <c r="H55" s="204">
        <v>87.02985223701305</v>
      </c>
      <c r="I55" s="203">
        <v>96.95814290000001</v>
      </c>
      <c r="J55" s="204">
        <v>96.95903</v>
      </c>
      <c r="K55" s="204">
        <v>97.44673571368318</v>
      </c>
      <c r="L55" s="203">
        <v>52.91989999999999</v>
      </c>
      <c r="M55" s="204">
        <v>52.565159611853645</v>
      </c>
      <c r="N55" s="204">
        <v>52.49192</v>
      </c>
      <c r="O55" s="203">
        <v>63.503798999999994</v>
      </c>
      <c r="P55" s="204">
        <v>62.52098942109917</v>
      </c>
      <c r="Q55" s="204">
        <v>62.90880347667013</v>
      </c>
      <c r="R55" s="105" t="s">
        <v>168</v>
      </c>
      <c r="S55" s="8"/>
      <c r="T55" s="9"/>
    </row>
    <row r="56" spans="3:20" ht="15" thickTop="1">
      <c r="C56" s="47" t="s">
        <v>184</v>
      </c>
      <c r="D56" s="1"/>
      <c r="G56" s="46"/>
      <c r="H56" s="46"/>
      <c r="I56" s="46"/>
      <c r="J56" s="46"/>
      <c r="K56" s="46"/>
      <c r="L56" s="47" t="s">
        <v>313</v>
      </c>
      <c r="N56" s="46"/>
      <c r="O56" s="46"/>
      <c r="P56" s="46"/>
      <c r="Q56" s="46"/>
      <c r="R56" s="45"/>
      <c r="S56" s="1"/>
      <c r="T56" s="1"/>
    </row>
    <row r="57" spans="3:20" ht="14.25">
      <c r="C57" s="47" t="s">
        <v>299</v>
      </c>
      <c r="D57" s="1"/>
      <c r="G57" s="46"/>
      <c r="H57" s="46"/>
      <c r="I57" s="46"/>
      <c r="J57" s="46"/>
      <c r="K57" s="46"/>
      <c r="L57" s="47" t="s">
        <v>314</v>
      </c>
      <c r="N57" s="46"/>
      <c r="O57" s="46"/>
      <c r="P57" s="46"/>
      <c r="Q57" s="46"/>
      <c r="R57" s="45"/>
      <c r="S57" s="1"/>
      <c r="T57" s="1"/>
    </row>
    <row r="58" spans="3:20" ht="14.25">
      <c r="C58" s="47"/>
      <c r="D58" s="1"/>
      <c r="G58" s="46"/>
      <c r="H58" s="46"/>
      <c r="I58" s="46"/>
      <c r="J58" s="46"/>
      <c r="K58" s="46"/>
      <c r="L58" t="s">
        <v>305</v>
      </c>
      <c r="N58" s="46"/>
      <c r="O58" s="46"/>
      <c r="P58" s="46"/>
      <c r="Q58" s="46"/>
      <c r="R58" s="45"/>
      <c r="S58" s="1"/>
      <c r="T58" s="1"/>
    </row>
    <row r="59" spans="3:20" ht="12.75">
      <c r="C59" s="41" t="str">
        <f ca="1">CELL("filename")</f>
        <v>C:\MyFiles\Timber\Timber Committee\TCQ2012\[tb-65-6.xls]List of tables</v>
      </c>
      <c r="T59" s="43" t="str">
        <f ca="1">CONCATENATE("printed on ",DAY(NOW()),"/",MONTH(NOW()))</f>
        <v>printed on 8/12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5" t="s">
        <v>345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408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409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6:17" ht="15" thickBot="1">
      <c r="F8" s="269" t="s">
        <v>315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5" t="s">
        <v>9</v>
      </c>
      <c r="G10" s="306"/>
      <c r="H10" s="307"/>
      <c r="I10" s="305" t="s">
        <v>10</v>
      </c>
      <c r="J10" s="306"/>
      <c r="K10" s="307"/>
      <c r="L10" s="305" t="s">
        <v>11</v>
      </c>
      <c r="M10" s="306"/>
      <c r="N10" s="307"/>
      <c r="O10" s="305" t="s">
        <v>12</v>
      </c>
      <c r="P10" s="306"/>
      <c r="Q10" s="307"/>
      <c r="R10" s="57"/>
      <c r="S10" s="58"/>
      <c r="T10" s="59"/>
    </row>
    <row r="11" spans="3:20" ht="12.75">
      <c r="C11" s="262"/>
      <c r="D11" s="263"/>
      <c r="E11" s="264"/>
      <c r="F11" s="82">
        <v>2013</v>
      </c>
      <c r="G11" s="83">
        <v>2014</v>
      </c>
      <c r="H11" s="85">
        <v>2015</v>
      </c>
      <c r="I11" s="82">
        <v>2013</v>
      </c>
      <c r="J11" s="83">
        <v>2014</v>
      </c>
      <c r="K11" s="85">
        <v>2015</v>
      </c>
      <c r="L11" s="82">
        <v>2013</v>
      </c>
      <c r="M11" s="83">
        <v>2014</v>
      </c>
      <c r="N11" s="85">
        <v>2015</v>
      </c>
      <c r="O11" s="82">
        <v>2013</v>
      </c>
      <c r="P11" s="83">
        <v>2014</v>
      </c>
      <c r="Q11" s="85">
        <v>2015</v>
      </c>
      <c r="R11" s="262"/>
      <c r="S11" s="263"/>
      <c r="T11" s="264"/>
    </row>
    <row r="12" spans="3:20" ht="12.75">
      <c r="C12" s="57"/>
      <c r="D12" s="58"/>
      <c r="E12" s="59"/>
      <c r="F12" s="57" t="s">
        <v>176</v>
      </c>
      <c r="G12" s="304" t="s">
        <v>178</v>
      </c>
      <c r="H12" s="264"/>
      <c r="I12" s="57" t="s">
        <v>176</v>
      </c>
      <c r="J12" s="304" t="s">
        <v>178</v>
      </c>
      <c r="K12" s="264"/>
      <c r="L12" s="57" t="s">
        <v>176</v>
      </c>
      <c r="M12" s="304" t="s">
        <v>178</v>
      </c>
      <c r="N12" s="264"/>
      <c r="O12" s="57" t="s">
        <v>176</v>
      </c>
      <c r="P12" s="304" t="s">
        <v>178</v>
      </c>
      <c r="Q12" s="264"/>
      <c r="R12" s="57"/>
      <c r="S12" s="58"/>
      <c r="T12" s="59"/>
    </row>
    <row r="13" spans="3:20" ht="13.5" thickBot="1">
      <c r="C13" s="7"/>
      <c r="D13" s="8"/>
      <c r="E13" s="9"/>
      <c r="F13" s="81" t="s">
        <v>177</v>
      </c>
      <c r="G13" s="302" t="s">
        <v>179</v>
      </c>
      <c r="H13" s="303"/>
      <c r="I13" s="81" t="s">
        <v>177</v>
      </c>
      <c r="J13" s="302" t="s">
        <v>179</v>
      </c>
      <c r="K13" s="303"/>
      <c r="L13" s="81" t="s">
        <v>177</v>
      </c>
      <c r="M13" s="302" t="s">
        <v>179</v>
      </c>
      <c r="N13" s="303"/>
      <c r="O13" s="81" t="s">
        <v>177</v>
      </c>
      <c r="P13" s="302" t="s">
        <v>179</v>
      </c>
      <c r="Q13" s="303"/>
      <c r="R13" s="7"/>
      <c r="S13" s="8"/>
      <c r="T13" s="9"/>
    </row>
    <row r="14" spans="2:20" ht="13.5" thickTop="1">
      <c r="B14" s="15"/>
      <c r="C14" s="84" t="s">
        <v>249</v>
      </c>
      <c r="D14" s="3"/>
      <c r="E14" s="4"/>
      <c r="F14" s="86">
        <v>81.85331000000001</v>
      </c>
      <c r="G14" s="87">
        <v>82.92409276217643</v>
      </c>
      <c r="H14" s="88">
        <v>85.5005900855008</v>
      </c>
      <c r="I14" s="86">
        <v>92.52267</v>
      </c>
      <c r="J14" s="87">
        <v>93.785054941458</v>
      </c>
      <c r="K14" s="88">
        <v>97.07126282584996</v>
      </c>
      <c r="L14" s="86">
        <v>20.003</v>
      </c>
      <c r="M14" s="87">
        <v>21.04110045248869</v>
      </c>
      <c r="N14" s="88">
        <v>21.773954751131225</v>
      </c>
      <c r="O14" s="86">
        <v>30.67236</v>
      </c>
      <c r="P14" s="87">
        <v>31.902062631770256</v>
      </c>
      <c r="Q14" s="88">
        <v>33.344627491480374</v>
      </c>
      <c r="R14" s="84" t="s">
        <v>182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295</v>
      </c>
      <c r="D16" s="1"/>
      <c r="E16" s="5"/>
      <c r="F16" s="89">
        <v>224.254</v>
      </c>
      <c r="G16" s="90">
        <v>225.821</v>
      </c>
      <c r="H16" s="91">
        <v>226.93099999999998</v>
      </c>
      <c r="I16" s="89">
        <v>233.768</v>
      </c>
      <c r="J16" s="90">
        <v>235.335</v>
      </c>
      <c r="K16" s="91">
        <v>236.445</v>
      </c>
      <c r="L16" s="89">
        <v>3.509</v>
      </c>
      <c r="M16" s="90">
        <v>3.509</v>
      </c>
      <c r="N16" s="91">
        <v>3.509</v>
      </c>
      <c r="O16" s="89">
        <v>13.023</v>
      </c>
      <c r="P16" s="90">
        <v>13.023</v>
      </c>
      <c r="Q16" s="91">
        <v>13.023</v>
      </c>
      <c r="R16" s="6" t="s">
        <v>297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245</v>
      </c>
      <c r="D18" s="1"/>
      <c r="E18" s="5"/>
      <c r="F18" s="89">
        <v>16.218400000000003</v>
      </c>
      <c r="G18" s="90">
        <v>16.325006557562723</v>
      </c>
      <c r="H18" s="91">
        <v>16.47732258064516</v>
      </c>
      <c r="I18" s="89">
        <v>18.626</v>
      </c>
      <c r="J18" s="90">
        <v>18.78766964</v>
      </c>
      <c r="K18" s="91">
        <v>18.885</v>
      </c>
      <c r="L18" s="89">
        <v>1.4934</v>
      </c>
      <c r="M18" s="90">
        <v>1.518336917562724</v>
      </c>
      <c r="N18" s="91">
        <v>1.5533225806451612</v>
      </c>
      <c r="O18" s="89">
        <v>3.901</v>
      </c>
      <c r="P18" s="90">
        <v>3.981</v>
      </c>
      <c r="Q18" s="91">
        <v>3.961</v>
      </c>
      <c r="R18" s="72" t="s">
        <v>183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180</v>
      </c>
      <c r="D20" s="1"/>
      <c r="E20" s="5"/>
      <c r="F20" s="89">
        <v>15.788400000000001</v>
      </c>
      <c r="G20" s="90">
        <v>15.866427557562725</v>
      </c>
      <c r="H20" s="91">
        <v>16.040322580645164</v>
      </c>
      <c r="I20" s="89">
        <v>18.626</v>
      </c>
      <c r="J20" s="90">
        <v>18.78766964</v>
      </c>
      <c r="K20" s="91">
        <v>18.885</v>
      </c>
      <c r="L20" s="89">
        <v>1.0314</v>
      </c>
      <c r="M20" s="90">
        <v>1.027757917562724</v>
      </c>
      <c r="N20" s="91">
        <v>1.0843225806451613</v>
      </c>
      <c r="O20" s="89">
        <v>3.869</v>
      </c>
      <c r="P20" s="90">
        <v>3.949</v>
      </c>
      <c r="Q20" s="91">
        <v>3.929</v>
      </c>
      <c r="R20" s="72" t="s">
        <v>185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181</v>
      </c>
      <c r="D22" s="1"/>
      <c r="E22" s="5"/>
      <c r="F22" s="89">
        <v>0.43000000000000005</v>
      </c>
      <c r="G22" s="90">
        <v>0.45857899999999996</v>
      </c>
      <c r="H22" s="91">
        <v>0.43699999999999994</v>
      </c>
      <c r="I22" s="89">
        <v>0</v>
      </c>
      <c r="J22" s="90">
        <v>0</v>
      </c>
      <c r="K22" s="91">
        <v>0</v>
      </c>
      <c r="L22" s="89">
        <v>0.462</v>
      </c>
      <c r="M22" s="90">
        <v>0.490579</v>
      </c>
      <c r="N22" s="91">
        <v>0.469</v>
      </c>
      <c r="O22" s="89">
        <v>0.032</v>
      </c>
      <c r="P22" s="90">
        <v>0.032</v>
      </c>
      <c r="Q22" s="91">
        <v>0.032</v>
      </c>
      <c r="R22" s="72" t="s">
        <v>186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296</v>
      </c>
      <c r="D24" s="1"/>
      <c r="E24" s="5"/>
      <c r="F24" s="89">
        <v>39.196999999999996</v>
      </c>
      <c r="G24" s="90">
        <v>40.066</v>
      </c>
      <c r="H24" s="91">
        <v>40.2</v>
      </c>
      <c r="I24" s="89">
        <v>38.606</v>
      </c>
      <c r="J24" s="90">
        <v>39.485</v>
      </c>
      <c r="K24" s="91">
        <v>39.609</v>
      </c>
      <c r="L24" s="89">
        <v>1.791</v>
      </c>
      <c r="M24" s="90">
        <v>1.801</v>
      </c>
      <c r="N24" s="91">
        <v>1.811</v>
      </c>
      <c r="O24" s="89">
        <v>1.2</v>
      </c>
      <c r="P24" s="90">
        <v>1.22</v>
      </c>
      <c r="Q24" s="91">
        <v>1.22</v>
      </c>
      <c r="R24" s="6" t="s">
        <v>298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180</v>
      </c>
      <c r="D26" s="1"/>
      <c r="E26" s="5"/>
      <c r="F26" s="108">
        <v>39.195</v>
      </c>
      <c r="G26" s="109">
        <v>40.06399999999999</v>
      </c>
      <c r="H26" s="110">
        <v>40.19800000000001</v>
      </c>
      <c r="I26" s="92">
        <v>38.606</v>
      </c>
      <c r="J26" s="93">
        <v>39.485</v>
      </c>
      <c r="K26" s="94">
        <v>39.609</v>
      </c>
      <c r="L26" s="114">
        <v>1.787</v>
      </c>
      <c r="M26" s="115">
        <v>1.797</v>
      </c>
      <c r="N26" s="116">
        <v>1.807</v>
      </c>
      <c r="O26" s="114">
        <v>1.198</v>
      </c>
      <c r="P26" s="115">
        <v>1.218</v>
      </c>
      <c r="Q26" s="116">
        <v>1.218</v>
      </c>
      <c r="R26" s="20" t="s">
        <v>185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181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186</v>
      </c>
      <c r="S28" s="8"/>
      <c r="T28" s="9"/>
    </row>
    <row r="29" spans="2:20" ht="13.5" thickTop="1">
      <c r="B29" s="19"/>
      <c r="C29" s="20" t="s">
        <v>286</v>
      </c>
      <c r="D29" s="1"/>
      <c r="E29" s="5"/>
      <c r="F29" s="92">
        <v>0.5973499999999999</v>
      </c>
      <c r="G29" s="93">
        <v>0.5840689337476482</v>
      </c>
      <c r="H29" s="94">
        <v>0.5581744512628306</v>
      </c>
      <c r="I29" s="92">
        <v>0.95</v>
      </c>
      <c r="J29" s="93">
        <v>0.95</v>
      </c>
      <c r="K29" s="94">
        <v>0.95</v>
      </c>
      <c r="L29" s="89">
        <v>0.3416</v>
      </c>
      <c r="M29" s="90">
        <v>0.3532342053334332</v>
      </c>
      <c r="N29" s="91">
        <v>0.3581525247468496</v>
      </c>
      <c r="O29" s="89">
        <v>0.69425</v>
      </c>
      <c r="P29" s="90">
        <v>0.7191652715857849</v>
      </c>
      <c r="Q29" s="91">
        <v>0.749978073484019</v>
      </c>
      <c r="R29" s="20" t="s">
        <v>294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187</v>
      </c>
      <c r="D31" s="1"/>
      <c r="E31" s="5"/>
      <c r="F31" s="89">
        <v>14.776399999999999</v>
      </c>
      <c r="G31" s="90">
        <v>14.93024836180911</v>
      </c>
      <c r="H31" s="91">
        <v>15.060421371042695</v>
      </c>
      <c r="I31" s="89">
        <v>11.472</v>
      </c>
      <c r="J31" s="90">
        <v>11.6135817</v>
      </c>
      <c r="K31" s="91">
        <v>11.7308887</v>
      </c>
      <c r="L31" s="89">
        <v>4.5934</v>
      </c>
      <c r="M31" s="90">
        <v>4.703784403082679</v>
      </c>
      <c r="N31" s="91">
        <v>4.767280882444977</v>
      </c>
      <c r="O31" s="89">
        <v>1.289</v>
      </c>
      <c r="P31" s="90">
        <v>1.3871177412735687</v>
      </c>
      <c r="Q31" s="91">
        <v>1.4377482114022806</v>
      </c>
      <c r="R31" s="20" t="s">
        <v>190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334</v>
      </c>
      <c r="D33" s="1"/>
      <c r="E33" s="5"/>
      <c r="F33" s="89">
        <v>6.172</v>
      </c>
      <c r="G33" s="90">
        <v>6.043147317427842</v>
      </c>
      <c r="H33" s="91">
        <v>5.881905047537328</v>
      </c>
      <c r="I33" s="89">
        <v>5.824</v>
      </c>
      <c r="J33" s="90">
        <v>5.671262238980271</v>
      </c>
      <c r="K33" s="91">
        <v>5.733040241040418</v>
      </c>
      <c r="L33" s="89">
        <v>1.502</v>
      </c>
      <c r="M33" s="90">
        <v>1.469476996761095</v>
      </c>
      <c r="N33" s="91">
        <v>1.3240102742739246</v>
      </c>
      <c r="O33" s="89">
        <v>1.154</v>
      </c>
      <c r="P33" s="90">
        <v>1.0975919183135248</v>
      </c>
      <c r="Q33" s="91">
        <v>1.1751454677770152</v>
      </c>
      <c r="R33" s="20" t="s">
        <v>336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282</v>
      </c>
      <c r="D35" s="1"/>
      <c r="E35" s="5"/>
      <c r="F35" s="89">
        <v>16.753</v>
      </c>
      <c r="G35" s="90">
        <v>17.058758982999997</v>
      </c>
      <c r="H35" s="91">
        <v>17.3966081</v>
      </c>
      <c r="I35" s="89">
        <v>17.323</v>
      </c>
      <c r="J35" s="90">
        <v>17.98829025</v>
      </c>
      <c r="K35" s="91">
        <v>18.955906000000002</v>
      </c>
      <c r="L35" s="89">
        <v>3.602</v>
      </c>
      <c r="M35" s="90">
        <v>3.708852073</v>
      </c>
      <c r="N35" s="91">
        <v>3.9052399999999996</v>
      </c>
      <c r="O35" s="89">
        <v>4.172</v>
      </c>
      <c r="P35" s="90">
        <v>4.638383340000001</v>
      </c>
      <c r="Q35" s="91">
        <v>5.4645379</v>
      </c>
      <c r="R35" s="20" t="s">
        <v>282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188</v>
      </c>
      <c r="D37" s="1"/>
      <c r="E37" s="5"/>
      <c r="F37" s="89">
        <v>10.83764</v>
      </c>
      <c r="G37" s="90">
        <v>10.838053371234231</v>
      </c>
      <c r="H37" s="91">
        <v>10.93524921878697</v>
      </c>
      <c r="I37" s="89">
        <v>9.517</v>
      </c>
      <c r="J37" s="90">
        <v>9.633313633777291</v>
      </c>
      <c r="K37" s="91">
        <v>9.80801355280786</v>
      </c>
      <c r="L37" s="89">
        <v>2.97894</v>
      </c>
      <c r="M37" s="90">
        <v>2.950611829866877</v>
      </c>
      <c r="N37" s="91">
        <v>2.9563473631501958</v>
      </c>
      <c r="O37" s="89">
        <v>1.6582999999999999</v>
      </c>
      <c r="P37" s="90">
        <v>1.7458720924099371</v>
      </c>
      <c r="Q37" s="91">
        <v>1.8291116971710872</v>
      </c>
      <c r="R37" s="20" t="s">
        <v>191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189</v>
      </c>
      <c r="D39" s="1"/>
      <c r="E39" s="5"/>
      <c r="F39" s="89">
        <v>0.5609999999999999</v>
      </c>
      <c r="G39" s="90">
        <v>0.598453126365768</v>
      </c>
      <c r="H39" s="91">
        <v>0.6273505658030367</v>
      </c>
      <c r="I39" s="89">
        <v>0.457</v>
      </c>
      <c r="J39" s="90">
        <v>0.47778331877729263</v>
      </c>
      <c r="K39" s="91">
        <v>0.5028702358078603</v>
      </c>
      <c r="L39" s="89">
        <v>0.366</v>
      </c>
      <c r="M39" s="90">
        <v>0.37556341220897227</v>
      </c>
      <c r="N39" s="91">
        <v>0.39903591485373074</v>
      </c>
      <c r="O39" s="89">
        <v>0.262</v>
      </c>
      <c r="P39" s="90">
        <v>0.25489360462049687</v>
      </c>
      <c r="Q39" s="91">
        <v>0.27455558485855436</v>
      </c>
      <c r="R39" s="20" t="s">
        <v>192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193</v>
      </c>
      <c r="D41" s="1"/>
      <c r="E41" s="5"/>
      <c r="F41" s="89">
        <v>4.8705</v>
      </c>
      <c r="G41" s="90">
        <v>4.882098089319953</v>
      </c>
      <c r="H41" s="91">
        <v>4.969883589145313</v>
      </c>
      <c r="I41" s="89">
        <v>3.754</v>
      </c>
      <c r="J41" s="90">
        <v>3.849530315</v>
      </c>
      <c r="K41" s="91">
        <v>3.999143317</v>
      </c>
      <c r="L41" s="89">
        <v>2.159</v>
      </c>
      <c r="M41" s="90">
        <v>2.1348654482479033</v>
      </c>
      <c r="N41" s="91">
        <v>2.125629629882183</v>
      </c>
      <c r="O41" s="89">
        <v>1.0425</v>
      </c>
      <c r="P41" s="90">
        <v>1.1022976739279498</v>
      </c>
      <c r="Q41" s="91">
        <v>1.15488935773687</v>
      </c>
      <c r="R41" s="72" t="s">
        <v>193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396</v>
      </c>
      <c r="D43" s="8"/>
      <c r="E43" s="9"/>
      <c r="F43" s="98">
        <v>5.406140000000001</v>
      </c>
      <c r="G43" s="99">
        <v>5.357502155548512</v>
      </c>
      <c r="H43" s="100">
        <v>5.338015063838619</v>
      </c>
      <c r="I43" s="98">
        <v>5.306</v>
      </c>
      <c r="J43" s="99">
        <v>5.306</v>
      </c>
      <c r="K43" s="100">
        <v>5.306</v>
      </c>
      <c r="L43" s="98">
        <v>0.45394</v>
      </c>
      <c r="M43" s="99">
        <v>0.44018296941000173</v>
      </c>
      <c r="N43" s="100">
        <v>0.431681818414282</v>
      </c>
      <c r="O43" s="98">
        <v>0.3538</v>
      </c>
      <c r="P43" s="99">
        <v>0.3886808138614905</v>
      </c>
      <c r="Q43" s="100">
        <v>0.39966675457566303</v>
      </c>
      <c r="R43" s="105" t="s">
        <v>397</v>
      </c>
      <c r="S43" s="8"/>
      <c r="T43" s="9"/>
    </row>
    <row r="44" spans="2:20" ht="13.5" thickTop="1">
      <c r="B44" s="19"/>
      <c r="C44" s="49" t="s">
        <v>292</v>
      </c>
      <c r="D44" s="1"/>
      <c r="E44" s="5"/>
      <c r="F44" s="114">
        <v>262.57991</v>
      </c>
      <c r="G44" s="115">
        <v>261.49</v>
      </c>
      <c r="H44" s="116">
        <v>260.918</v>
      </c>
      <c r="I44" s="89">
        <v>265.154</v>
      </c>
      <c r="J44" s="90">
        <v>264.064</v>
      </c>
      <c r="K44" s="91">
        <v>263.492</v>
      </c>
      <c r="L44" s="114">
        <v>4.837</v>
      </c>
      <c r="M44" s="115">
        <v>4.837</v>
      </c>
      <c r="N44" s="116">
        <v>4.837</v>
      </c>
      <c r="O44" s="89">
        <v>7.41109</v>
      </c>
      <c r="P44" s="90">
        <v>7.411</v>
      </c>
      <c r="Q44" s="91">
        <v>7.411</v>
      </c>
      <c r="R44" s="49" t="s">
        <v>293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337</v>
      </c>
      <c r="D46" s="1"/>
      <c r="E46" s="5"/>
      <c r="F46" s="114">
        <v>152.636</v>
      </c>
      <c r="G46" s="115">
        <v>151.54600000000002</v>
      </c>
      <c r="H46" s="116">
        <v>150.97400000000002</v>
      </c>
      <c r="I46" s="89">
        <v>152.017</v>
      </c>
      <c r="J46" s="90">
        <v>150.92700000000002</v>
      </c>
      <c r="K46" s="91">
        <v>150.35500000000002</v>
      </c>
      <c r="L46" s="114">
        <v>1.248</v>
      </c>
      <c r="M46" s="115">
        <v>1.248</v>
      </c>
      <c r="N46" s="116">
        <v>1.248</v>
      </c>
      <c r="O46" s="89">
        <v>0.629</v>
      </c>
      <c r="P46" s="90">
        <v>0.629</v>
      </c>
      <c r="Q46" s="91">
        <v>0.629</v>
      </c>
      <c r="R46" s="49" t="s">
        <v>338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248</v>
      </c>
      <c r="D48" s="1"/>
      <c r="E48" s="5"/>
      <c r="F48" s="114">
        <v>83.114</v>
      </c>
      <c r="G48" s="115">
        <v>82.09700000000001</v>
      </c>
      <c r="H48" s="116">
        <v>82.07600000000001</v>
      </c>
      <c r="I48" s="89">
        <v>82.639</v>
      </c>
      <c r="J48" s="90">
        <v>81.622</v>
      </c>
      <c r="K48" s="91">
        <v>81.601</v>
      </c>
      <c r="L48" s="114">
        <v>0.93</v>
      </c>
      <c r="M48" s="115">
        <v>0.93</v>
      </c>
      <c r="N48" s="116">
        <v>0.93</v>
      </c>
      <c r="O48" s="89">
        <v>0.455</v>
      </c>
      <c r="P48" s="90">
        <v>0.455</v>
      </c>
      <c r="Q48" s="91">
        <v>0.455</v>
      </c>
      <c r="R48" s="49" t="s">
        <v>195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247</v>
      </c>
      <c r="D50" s="1"/>
      <c r="E50" s="5"/>
      <c r="F50" s="114">
        <v>69.52199999999999</v>
      </c>
      <c r="G50" s="115">
        <v>69.449</v>
      </c>
      <c r="H50" s="116">
        <v>68.898</v>
      </c>
      <c r="I50" s="89">
        <v>69.378</v>
      </c>
      <c r="J50" s="90">
        <v>69.305</v>
      </c>
      <c r="K50" s="91">
        <v>68.754</v>
      </c>
      <c r="L50" s="114">
        <v>0.318</v>
      </c>
      <c r="M50" s="115">
        <v>0.318</v>
      </c>
      <c r="N50" s="116">
        <v>0.318</v>
      </c>
      <c r="O50" s="89">
        <v>0.174</v>
      </c>
      <c r="P50" s="90">
        <v>0.174</v>
      </c>
      <c r="Q50" s="91">
        <v>0.174</v>
      </c>
      <c r="R50" s="49" t="s">
        <v>196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194</v>
      </c>
      <c r="D52" s="8"/>
      <c r="E52" s="9"/>
      <c r="F52" s="98">
        <v>109.94391</v>
      </c>
      <c r="G52" s="99">
        <v>109.944</v>
      </c>
      <c r="H52" s="100">
        <v>109.944</v>
      </c>
      <c r="I52" s="98">
        <v>113.137</v>
      </c>
      <c r="J52" s="99">
        <v>113.137</v>
      </c>
      <c r="K52" s="100">
        <v>113.137</v>
      </c>
      <c r="L52" s="98">
        <v>3.589</v>
      </c>
      <c r="M52" s="99">
        <v>3.589</v>
      </c>
      <c r="N52" s="100">
        <v>3.589</v>
      </c>
      <c r="O52" s="98">
        <v>6.78209</v>
      </c>
      <c r="P52" s="99">
        <v>6.782</v>
      </c>
      <c r="Q52" s="100">
        <v>6.782</v>
      </c>
      <c r="R52" s="105" t="s">
        <v>198</v>
      </c>
      <c r="S52" s="8"/>
      <c r="T52" s="9"/>
    </row>
    <row r="53" spans="2:20" ht="13.5" thickTop="1">
      <c r="B53" s="15"/>
      <c r="C53" s="171" t="s">
        <v>288</v>
      </c>
      <c r="D53" s="1"/>
      <c r="E53" s="1"/>
      <c r="F53" s="199">
        <v>54.713</v>
      </c>
      <c r="G53" s="200">
        <v>53.9065586</v>
      </c>
      <c r="H53" s="200">
        <v>53.6736539</v>
      </c>
      <c r="I53" s="199">
        <v>66.114</v>
      </c>
      <c r="J53" s="200">
        <v>65.63011</v>
      </c>
      <c r="K53" s="200">
        <v>65.62473</v>
      </c>
      <c r="L53" s="199">
        <v>5.809</v>
      </c>
      <c r="M53" s="200">
        <v>5.7796786</v>
      </c>
      <c r="N53" s="200">
        <v>5.8134039</v>
      </c>
      <c r="O53" s="199">
        <v>17.21</v>
      </c>
      <c r="P53" s="200">
        <v>17.50323</v>
      </c>
      <c r="Q53" s="200">
        <v>17.76448</v>
      </c>
      <c r="R53" s="84" t="s">
        <v>289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3:20" ht="13.5" thickBot="1">
      <c r="C55" s="104" t="s">
        <v>157</v>
      </c>
      <c r="D55" s="8"/>
      <c r="E55" s="8"/>
      <c r="F55" s="203">
        <v>76.79650000000001</v>
      </c>
      <c r="G55" s="204">
        <v>75.233881</v>
      </c>
      <c r="H55" s="204">
        <v>74.745255</v>
      </c>
      <c r="I55" s="203">
        <v>84.301</v>
      </c>
      <c r="J55" s="204">
        <v>83.72518</v>
      </c>
      <c r="K55" s="204">
        <v>83.43603</v>
      </c>
      <c r="L55" s="203">
        <v>13.214</v>
      </c>
      <c r="M55" s="204">
        <v>13.174356</v>
      </c>
      <c r="N55" s="204">
        <v>13.367523</v>
      </c>
      <c r="O55" s="203">
        <v>20.7185</v>
      </c>
      <c r="P55" s="204">
        <v>21.665654999999997</v>
      </c>
      <c r="Q55" s="204">
        <v>22.058298000000004</v>
      </c>
      <c r="R55" s="105" t="s">
        <v>168</v>
      </c>
      <c r="S55" s="8"/>
      <c r="T55" s="9"/>
    </row>
    <row r="56" spans="3:20" ht="13.5" thickTop="1">
      <c r="C56" s="41" t="str">
        <f ca="1">CELL("filename")</f>
        <v>C:\MyFiles\Timber\Timber Committee\TCQ2012\[tb-65-6.xls]List of tables</v>
      </c>
      <c r="T56" s="43" t="str">
        <f ca="1">CONCATENATE("printed on ",DAY(NOW()),"/",MONTH(NOW()))</f>
        <v>printed on 8/12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1" ht="12.75">
      <c r="A1" s="16"/>
    </row>
    <row r="2" spans="3:20" ht="12.75">
      <c r="C2" s="265" t="s">
        <v>346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5" t="s">
        <v>405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5" t="s">
        <v>406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8" spans="6:17" ht="15" thickBot="1">
      <c r="F8" s="269" t="s">
        <v>315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</row>
    <row r="9" spans="3:20" ht="13.5" thickTop="1">
      <c r="C9" s="2"/>
      <c r="D9" s="3"/>
      <c r="E9" s="4"/>
      <c r="F9" s="266" t="s">
        <v>8</v>
      </c>
      <c r="G9" s="267"/>
      <c r="H9" s="268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5" t="s">
        <v>9</v>
      </c>
      <c r="G10" s="306"/>
      <c r="H10" s="307"/>
      <c r="I10" s="305" t="s">
        <v>10</v>
      </c>
      <c r="J10" s="306"/>
      <c r="K10" s="307"/>
      <c r="L10" s="305" t="s">
        <v>11</v>
      </c>
      <c r="M10" s="306"/>
      <c r="N10" s="307"/>
      <c r="O10" s="305" t="s">
        <v>12</v>
      </c>
      <c r="P10" s="306"/>
      <c r="Q10" s="307"/>
      <c r="R10" s="57"/>
      <c r="S10" s="58"/>
      <c r="T10" s="59"/>
    </row>
    <row r="11" spans="3:20" ht="12.75">
      <c r="C11" s="262"/>
      <c r="D11" s="263"/>
      <c r="E11" s="264"/>
      <c r="F11" s="82">
        <v>2013</v>
      </c>
      <c r="G11" s="83">
        <v>2014</v>
      </c>
      <c r="H11" s="85">
        <v>2015</v>
      </c>
      <c r="I11" s="82">
        <v>2013</v>
      </c>
      <c r="J11" s="83">
        <v>2014</v>
      </c>
      <c r="K11" s="85">
        <v>2015</v>
      </c>
      <c r="L11" s="82">
        <v>2013</v>
      </c>
      <c r="M11" s="83">
        <v>2014</v>
      </c>
      <c r="N11" s="85">
        <v>2015</v>
      </c>
      <c r="O11" s="82">
        <v>2013</v>
      </c>
      <c r="P11" s="83">
        <v>2014</v>
      </c>
      <c r="Q11" s="85">
        <v>2015</v>
      </c>
      <c r="R11" s="262"/>
      <c r="S11" s="263"/>
      <c r="T11" s="264"/>
    </row>
    <row r="12" spans="3:20" ht="12.75">
      <c r="C12" s="57"/>
      <c r="D12" s="58"/>
      <c r="E12" s="59"/>
      <c r="F12" s="57" t="s">
        <v>176</v>
      </c>
      <c r="G12" s="304" t="s">
        <v>178</v>
      </c>
      <c r="H12" s="264"/>
      <c r="I12" s="57" t="s">
        <v>176</v>
      </c>
      <c r="J12" s="304" t="s">
        <v>178</v>
      </c>
      <c r="K12" s="264"/>
      <c r="L12" s="57" t="s">
        <v>176</v>
      </c>
      <c r="M12" s="304" t="s">
        <v>178</v>
      </c>
      <c r="N12" s="264"/>
      <c r="O12" s="57" t="s">
        <v>176</v>
      </c>
      <c r="P12" s="304" t="s">
        <v>178</v>
      </c>
      <c r="Q12" s="264"/>
      <c r="R12" s="57"/>
      <c r="S12" s="58"/>
      <c r="T12" s="59"/>
    </row>
    <row r="13" spans="3:20" ht="13.5" thickBot="1">
      <c r="C13" s="7"/>
      <c r="D13" s="8"/>
      <c r="E13" s="9"/>
      <c r="F13" s="81" t="s">
        <v>177</v>
      </c>
      <c r="G13" s="302" t="s">
        <v>179</v>
      </c>
      <c r="H13" s="303"/>
      <c r="I13" s="81" t="s">
        <v>177</v>
      </c>
      <c r="J13" s="302" t="s">
        <v>179</v>
      </c>
      <c r="K13" s="303"/>
      <c r="L13" s="81" t="s">
        <v>177</v>
      </c>
      <c r="M13" s="302" t="s">
        <v>179</v>
      </c>
      <c r="N13" s="303"/>
      <c r="O13" s="81" t="s">
        <v>177</v>
      </c>
      <c r="P13" s="302" t="s">
        <v>179</v>
      </c>
      <c r="Q13" s="303"/>
      <c r="R13" s="7"/>
      <c r="S13" s="8"/>
      <c r="T13" s="9"/>
    </row>
    <row r="14" spans="2:20" ht="13.5" thickTop="1">
      <c r="B14" s="15"/>
      <c r="C14" s="84" t="s">
        <v>249</v>
      </c>
      <c r="D14" s="3"/>
      <c r="E14" s="4"/>
      <c r="F14" s="86">
        <v>11.797310000000001</v>
      </c>
      <c r="G14" s="87">
        <v>12.012</v>
      </c>
      <c r="H14" s="88">
        <v>12.212000000000003</v>
      </c>
      <c r="I14" s="86">
        <v>31.2</v>
      </c>
      <c r="J14" s="87">
        <v>31.9</v>
      </c>
      <c r="K14" s="88">
        <v>32.2</v>
      </c>
      <c r="L14" s="86">
        <v>0.0115</v>
      </c>
      <c r="M14" s="87">
        <v>0.012</v>
      </c>
      <c r="N14" s="88">
        <v>0.012</v>
      </c>
      <c r="O14" s="86">
        <v>19.414189999999998</v>
      </c>
      <c r="P14" s="87">
        <v>19.9</v>
      </c>
      <c r="Q14" s="88">
        <v>20</v>
      </c>
      <c r="R14" s="84" t="s">
        <v>182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295</v>
      </c>
      <c r="D16" s="1"/>
      <c r="E16" s="5"/>
      <c r="F16" s="89">
        <v>83.5393</v>
      </c>
      <c r="G16" s="90">
        <v>84.4277825</v>
      </c>
      <c r="H16" s="91">
        <v>84.7</v>
      </c>
      <c r="I16" s="89">
        <v>95.5393</v>
      </c>
      <c r="J16" s="90">
        <v>97.9277825</v>
      </c>
      <c r="K16" s="91">
        <v>98.2</v>
      </c>
      <c r="L16" s="89">
        <v>0</v>
      </c>
      <c r="M16" s="90">
        <v>0</v>
      </c>
      <c r="N16" s="91">
        <v>0</v>
      </c>
      <c r="O16" s="89">
        <v>12</v>
      </c>
      <c r="P16" s="90">
        <v>13.5</v>
      </c>
      <c r="Q16" s="91">
        <v>13.5</v>
      </c>
      <c r="R16" s="6" t="s">
        <v>297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245</v>
      </c>
      <c r="D18" s="1"/>
      <c r="E18" s="5"/>
      <c r="F18" s="89">
        <v>1.5713899999999998</v>
      </c>
      <c r="G18" s="90">
        <v>1.684</v>
      </c>
      <c r="H18" s="91">
        <v>1.7790000000000001</v>
      </c>
      <c r="I18" s="89">
        <v>2.3</v>
      </c>
      <c r="J18" s="90">
        <v>2.5</v>
      </c>
      <c r="K18" s="91">
        <v>2.6</v>
      </c>
      <c r="L18" s="89">
        <v>0.01939</v>
      </c>
      <c r="M18" s="90">
        <v>0.019</v>
      </c>
      <c r="N18" s="91">
        <v>0.019</v>
      </c>
      <c r="O18" s="89">
        <v>0.748</v>
      </c>
      <c r="P18" s="90">
        <v>0.835</v>
      </c>
      <c r="Q18" s="91">
        <v>0.84</v>
      </c>
      <c r="R18" s="72" t="s">
        <v>183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180</v>
      </c>
      <c r="D20" s="1"/>
      <c r="E20" s="5"/>
      <c r="F20" s="89">
        <v>1.5663899999999997</v>
      </c>
      <c r="G20" s="90">
        <v>1.679</v>
      </c>
      <c r="H20" s="91">
        <v>1.7740000000000002</v>
      </c>
      <c r="I20" s="89">
        <v>2.3</v>
      </c>
      <c r="J20" s="90">
        <v>2.5</v>
      </c>
      <c r="K20" s="91">
        <v>2.6</v>
      </c>
      <c r="L20" s="89">
        <v>0.01439</v>
      </c>
      <c r="M20" s="90">
        <v>0.014</v>
      </c>
      <c r="N20" s="91">
        <v>0.014</v>
      </c>
      <c r="O20" s="89">
        <v>0.748</v>
      </c>
      <c r="P20" s="90">
        <v>0.835</v>
      </c>
      <c r="Q20" s="91">
        <v>0.84</v>
      </c>
      <c r="R20" s="72" t="s">
        <v>185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181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186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296</v>
      </c>
      <c r="D24" s="1"/>
      <c r="E24" s="5"/>
      <c r="F24" s="89">
        <v>23.109389999999998</v>
      </c>
      <c r="G24" s="90">
        <v>23.6</v>
      </c>
      <c r="H24" s="91">
        <v>23.8</v>
      </c>
      <c r="I24" s="89">
        <v>25.40939</v>
      </c>
      <c r="J24" s="90">
        <v>26</v>
      </c>
      <c r="K24" s="91">
        <v>26.2</v>
      </c>
      <c r="L24" s="89">
        <v>0</v>
      </c>
      <c r="M24" s="90">
        <v>0</v>
      </c>
      <c r="N24" s="91">
        <v>0</v>
      </c>
      <c r="O24" s="89">
        <v>2.3</v>
      </c>
      <c r="P24" s="90">
        <v>2.4</v>
      </c>
      <c r="Q24" s="91">
        <v>2.4</v>
      </c>
      <c r="R24" s="6" t="s">
        <v>298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180</v>
      </c>
      <c r="D26" s="1"/>
      <c r="E26" s="5"/>
      <c r="F26" s="108">
        <v>23.109389999999998</v>
      </c>
      <c r="G26" s="109">
        <v>23.6</v>
      </c>
      <c r="H26" s="110">
        <v>23.8</v>
      </c>
      <c r="I26" s="92">
        <v>25.40939</v>
      </c>
      <c r="J26" s="93">
        <v>26</v>
      </c>
      <c r="K26" s="94">
        <v>26.2</v>
      </c>
      <c r="L26" s="114">
        <v>0</v>
      </c>
      <c r="M26" s="115">
        <v>0</v>
      </c>
      <c r="N26" s="116">
        <v>0</v>
      </c>
      <c r="O26" s="114">
        <v>2.3</v>
      </c>
      <c r="P26" s="115">
        <v>2.4</v>
      </c>
      <c r="Q26" s="116">
        <v>2.4</v>
      </c>
      <c r="R26" s="20" t="s">
        <v>185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181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186</v>
      </c>
      <c r="S28" s="8"/>
      <c r="T28" s="9"/>
    </row>
    <row r="29" spans="2:20" ht="13.5" thickTop="1">
      <c r="B29" s="19"/>
      <c r="C29" s="6" t="s">
        <v>286</v>
      </c>
      <c r="D29" s="1"/>
      <c r="E29" s="5"/>
      <c r="F29" s="92">
        <v>0.4164300000000001</v>
      </c>
      <c r="G29" s="93">
        <v>0.46099999999999997</v>
      </c>
      <c r="H29" s="94">
        <v>0.46099999999999997</v>
      </c>
      <c r="I29" s="92">
        <v>0.6595700000000001</v>
      </c>
      <c r="J29" s="93">
        <v>0.71</v>
      </c>
      <c r="K29" s="94">
        <v>0.71</v>
      </c>
      <c r="L29" s="89">
        <v>0.02109</v>
      </c>
      <c r="M29" s="90">
        <v>0.021</v>
      </c>
      <c r="N29" s="91">
        <v>0.021</v>
      </c>
      <c r="O29" s="89">
        <v>0.26423</v>
      </c>
      <c r="P29" s="90">
        <v>0.27</v>
      </c>
      <c r="Q29" s="91">
        <v>0.27</v>
      </c>
      <c r="R29" s="20" t="s">
        <v>294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187</v>
      </c>
      <c r="D31" s="1"/>
      <c r="E31" s="5"/>
      <c r="F31" s="89">
        <v>1.7369999999999999</v>
      </c>
      <c r="G31" s="90">
        <v>1.8392000000000002</v>
      </c>
      <c r="H31" s="91">
        <v>1.857328</v>
      </c>
      <c r="I31" s="89">
        <v>3.304</v>
      </c>
      <c r="J31" s="90">
        <v>3.4692000000000003</v>
      </c>
      <c r="K31" s="91">
        <v>3.492328</v>
      </c>
      <c r="L31" s="89">
        <v>0.141</v>
      </c>
      <c r="M31" s="90">
        <v>0.15</v>
      </c>
      <c r="N31" s="91">
        <v>0.15</v>
      </c>
      <c r="O31" s="89">
        <v>1.708</v>
      </c>
      <c r="P31" s="90">
        <v>1.78</v>
      </c>
      <c r="Q31" s="91">
        <v>1.785</v>
      </c>
      <c r="R31" s="20" t="s">
        <v>190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334</v>
      </c>
      <c r="D33" s="1"/>
      <c r="E33" s="5"/>
      <c r="F33" s="89">
        <v>6.596159999999999</v>
      </c>
      <c r="G33" s="90">
        <v>6.4767969999999995</v>
      </c>
      <c r="H33" s="91">
        <v>6.4267389999999995</v>
      </c>
      <c r="I33" s="89">
        <v>6.555899999999999</v>
      </c>
      <c r="J33" s="90">
        <v>6.471797</v>
      </c>
      <c r="K33" s="91">
        <v>6.3867389999999995</v>
      </c>
      <c r="L33" s="89">
        <v>0.40320000000000006</v>
      </c>
      <c r="M33" s="90">
        <v>0.38</v>
      </c>
      <c r="N33" s="91">
        <v>0.4</v>
      </c>
      <c r="O33" s="89">
        <v>0.36294</v>
      </c>
      <c r="P33" s="90">
        <v>0.375</v>
      </c>
      <c r="Q33" s="91">
        <v>0.36</v>
      </c>
      <c r="R33" s="20" t="s">
        <v>336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188</v>
      </c>
      <c r="D35" s="1"/>
      <c r="E35" s="5"/>
      <c r="F35" s="89">
        <v>2.90881</v>
      </c>
      <c r="G35" s="90">
        <v>3.173</v>
      </c>
      <c r="H35" s="91">
        <v>3.3729999999999998</v>
      </c>
      <c r="I35" s="89">
        <v>2.3</v>
      </c>
      <c r="J35" s="90">
        <v>2.59</v>
      </c>
      <c r="K35" s="91">
        <v>2.84</v>
      </c>
      <c r="L35" s="89">
        <v>0.93734</v>
      </c>
      <c r="M35" s="90">
        <v>0.928</v>
      </c>
      <c r="N35" s="91">
        <v>0.928</v>
      </c>
      <c r="O35" s="89">
        <v>0.32853000000000004</v>
      </c>
      <c r="P35" s="90">
        <v>0.345</v>
      </c>
      <c r="Q35" s="91">
        <v>0.395</v>
      </c>
      <c r="R35" s="20" t="s">
        <v>191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189</v>
      </c>
      <c r="D37" s="1"/>
      <c r="E37" s="5"/>
      <c r="F37" s="89">
        <v>1.05253</v>
      </c>
      <c r="G37" s="90">
        <v>1.2449999999999999</v>
      </c>
      <c r="H37" s="91">
        <v>1.345</v>
      </c>
      <c r="I37" s="89">
        <v>0.99</v>
      </c>
      <c r="J37" s="90">
        <v>1.19</v>
      </c>
      <c r="K37" s="91">
        <v>1.29</v>
      </c>
      <c r="L37" s="89">
        <v>0.20753</v>
      </c>
      <c r="M37" s="90">
        <v>0.2</v>
      </c>
      <c r="N37" s="91">
        <v>0.2</v>
      </c>
      <c r="O37" s="89">
        <v>0.145</v>
      </c>
      <c r="P37" s="90">
        <v>0.145</v>
      </c>
      <c r="Q37" s="91">
        <v>0.145</v>
      </c>
      <c r="R37" s="20" t="s">
        <v>192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193</v>
      </c>
      <c r="D39" s="1"/>
      <c r="E39" s="5"/>
      <c r="F39" s="89">
        <v>1.8281500000000002</v>
      </c>
      <c r="G39" s="90">
        <v>1.9</v>
      </c>
      <c r="H39" s="91">
        <v>2</v>
      </c>
      <c r="I39" s="89">
        <v>1.31</v>
      </c>
      <c r="J39" s="90">
        <v>1.4</v>
      </c>
      <c r="K39" s="91">
        <v>1.55</v>
      </c>
      <c r="L39" s="89">
        <v>0.70164</v>
      </c>
      <c r="M39" s="90">
        <v>0.7</v>
      </c>
      <c r="N39" s="91">
        <v>0.7</v>
      </c>
      <c r="O39" s="89">
        <v>0.18349000000000001</v>
      </c>
      <c r="P39" s="90">
        <v>0.2</v>
      </c>
      <c r="Q39" s="91">
        <v>0.25</v>
      </c>
      <c r="R39" s="72" t="s">
        <v>193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396</v>
      </c>
      <c r="D41" s="8"/>
      <c r="E41" s="9"/>
      <c r="F41" s="98">
        <v>0.028130000000000002</v>
      </c>
      <c r="G41" s="99">
        <v>0.028</v>
      </c>
      <c r="H41" s="100">
        <v>0.028</v>
      </c>
      <c r="I41" s="98">
        <v>0</v>
      </c>
      <c r="J41" s="99">
        <v>0</v>
      </c>
      <c r="K41" s="100">
        <v>0</v>
      </c>
      <c r="L41" s="98">
        <v>0.02817</v>
      </c>
      <c r="M41" s="99">
        <v>0.028</v>
      </c>
      <c r="N41" s="100">
        <v>0.028</v>
      </c>
      <c r="O41" s="98">
        <v>4E-05</v>
      </c>
      <c r="P41" s="99">
        <v>0</v>
      </c>
      <c r="Q41" s="100">
        <v>0</v>
      </c>
      <c r="R41" s="105" t="s">
        <v>397</v>
      </c>
      <c r="S41" s="8"/>
      <c r="T41" s="9"/>
    </row>
    <row r="42" spans="2:20" ht="13.5" thickTop="1">
      <c r="B42" s="19"/>
      <c r="C42" s="49" t="s">
        <v>292</v>
      </c>
      <c r="D42" s="1"/>
      <c r="E42" s="5"/>
      <c r="F42" s="114">
        <v>44.28188</v>
      </c>
      <c r="G42" s="115">
        <v>43.719</v>
      </c>
      <c r="H42" s="116">
        <v>44.908</v>
      </c>
      <c r="I42" s="89">
        <v>56.233259999999994</v>
      </c>
      <c r="J42" s="90">
        <v>56.661</v>
      </c>
      <c r="K42" s="91">
        <v>57.95</v>
      </c>
      <c r="L42" s="114">
        <v>0.10822</v>
      </c>
      <c r="M42" s="115">
        <v>0.108</v>
      </c>
      <c r="N42" s="116">
        <v>0.108</v>
      </c>
      <c r="O42" s="89">
        <v>12.0596</v>
      </c>
      <c r="P42" s="90">
        <v>13.05</v>
      </c>
      <c r="Q42" s="91">
        <v>13.15</v>
      </c>
      <c r="R42" s="49" t="s">
        <v>293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337</v>
      </c>
      <c r="D44" s="1"/>
      <c r="E44" s="5"/>
      <c r="F44" s="114">
        <v>34.82226</v>
      </c>
      <c r="G44" s="115">
        <v>34.35</v>
      </c>
      <c r="H44" s="116">
        <v>35.5</v>
      </c>
      <c r="I44" s="89">
        <v>43.72226</v>
      </c>
      <c r="J44" s="90">
        <v>44.15</v>
      </c>
      <c r="K44" s="91">
        <v>45.4</v>
      </c>
      <c r="L44" s="114">
        <v>0.1</v>
      </c>
      <c r="M44" s="115">
        <v>0.1</v>
      </c>
      <c r="N44" s="116">
        <v>0.1</v>
      </c>
      <c r="O44" s="89">
        <v>9</v>
      </c>
      <c r="P44" s="90">
        <v>9.9</v>
      </c>
      <c r="Q44" s="91">
        <v>10</v>
      </c>
      <c r="R44" s="49" t="s">
        <v>338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248</v>
      </c>
      <c r="D46" s="1"/>
      <c r="E46" s="5"/>
      <c r="F46" s="114">
        <v>14.393939999999999</v>
      </c>
      <c r="G46" s="115">
        <v>14.35</v>
      </c>
      <c r="H46" s="116">
        <v>15.199999999999998</v>
      </c>
      <c r="I46" s="89">
        <v>17.79394</v>
      </c>
      <c r="J46" s="90">
        <v>17.95</v>
      </c>
      <c r="K46" s="91">
        <v>18.9</v>
      </c>
      <c r="L46" s="114">
        <v>0.1</v>
      </c>
      <c r="M46" s="115">
        <v>0.1</v>
      </c>
      <c r="N46" s="116">
        <v>0.1</v>
      </c>
      <c r="O46" s="89">
        <v>3.5</v>
      </c>
      <c r="P46" s="90">
        <v>3.7</v>
      </c>
      <c r="Q46" s="91">
        <v>3.8</v>
      </c>
      <c r="R46" s="49" t="s">
        <v>195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247</v>
      </c>
      <c r="D48" s="1"/>
      <c r="E48" s="5"/>
      <c r="F48" s="114">
        <v>20.42832</v>
      </c>
      <c r="G48" s="115">
        <v>20</v>
      </c>
      <c r="H48" s="116">
        <v>20.3</v>
      </c>
      <c r="I48" s="89">
        <v>25.92832</v>
      </c>
      <c r="J48" s="90">
        <v>26.2</v>
      </c>
      <c r="K48" s="91">
        <v>26.5</v>
      </c>
      <c r="L48" s="114">
        <v>0</v>
      </c>
      <c r="M48" s="115">
        <v>0</v>
      </c>
      <c r="N48" s="116">
        <v>0</v>
      </c>
      <c r="O48" s="89">
        <v>5.5</v>
      </c>
      <c r="P48" s="90">
        <v>6.2</v>
      </c>
      <c r="Q48" s="91">
        <v>6.2</v>
      </c>
      <c r="R48" s="49" t="s">
        <v>196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194</v>
      </c>
      <c r="D50" s="8"/>
      <c r="E50" s="9"/>
      <c r="F50" s="98">
        <v>9.45962</v>
      </c>
      <c r="G50" s="99">
        <v>9.368999999999998</v>
      </c>
      <c r="H50" s="100">
        <v>9.408</v>
      </c>
      <c r="I50" s="98">
        <v>12.511</v>
      </c>
      <c r="J50" s="99">
        <v>12.511</v>
      </c>
      <c r="K50" s="100">
        <v>12.55</v>
      </c>
      <c r="L50" s="98">
        <v>0.00822</v>
      </c>
      <c r="M50" s="99">
        <v>0.008</v>
      </c>
      <c r="N50" s="100">
        <v>0.008</v>
      </c>
      <c r="O50" s="98">
        <v>3.0596</v>
      </c>
      <c r="P50" s="99">
        <v>3.15</v>
      </c>
      <c r="Q50" s="100">
        <v>3.15</v>
      </c>
      <c r="R50" s="105" t="s">
        <v>198</v>
      </c>
      <c r="S50" s="8"/>
      <c r="T50" s="9"/>
    </row>
    <row r="51" spans="2:20" ht="13.5" thickTop="1">
      <c r="B51" s="15"/>
      <c r="C51" s="171" t="s">
        <v>288</v>
      </c>
      <c r="D51" s="1"/>
      <c r="E51" s="1"/>
      <c r="F51" s="199">
        <v>5.56247</v>
      </c>
      <c r="G51" s="200">
        <v>5.751065</v>
      </c>
      <c r="H51" s="200">
        <v>5.827615</v>
      </c>
      <c r="I51" s="199">
        <v>7.655</v>
      </c>
      <c r="J51" s="200">
        <v>7.831065</v>
      </c>
      <c r="K51" s="200">
        <v>7.907615</v>
      </c>
      <c r="L51" s="199">
        <v>0.11944</v>
      </c>
      <c r="M51" s="200">
        <v>0.12</v>
      </c>
      <c r="N51" s="200">
        <v>0.12</v>
      </c>
      <c r="O51" s="199">
        <v>2.21197</v>
      </c>
      <c r="P51" s="200">
        <v>2.2</v>
      </c>
      <c r="Q51" s="200">
        <v>2.2</v>
      </c>
      <c r="R51" s="84" t="s">
        <v>289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3:20" ht="13.5" thickBot="1">
      <c r="C53" s="104" t="s">
        <v>157</v>
      </c>
      <c r="D53" s="8"/>
      <c r="E53" s="8"/>
      <c r="F53" s="203">
        <v>6.43107</v>
      </c>
      <c r="G53" s="204">
        <v>6.478988</v>
      </c>
      <c r="H53" s="204">
        <v>6.484979999999999</v>
      </c>
      <c r="I53" s="203">
        <v>7.49</v>
      </c>
      <c r="J53" s="204">
        <v>7.498988000000001</v>
      </c>
      <c r="K53" s="204">
        <v>7.50498</v>
      </c>
      <c r="L53" s="203">
        <v>1.50455</v>
      </c>
      <c r="M53" s="204">
        <v>1.55</v>
      </c>
      <c r="N53" s="204">
        <v>1.55</v>
      </c>
      <c r="O53" s="203">
        <v>2.56348</v>
      </c>
      <c r="P53" s="204">
        <v>2.57</v>
      </c>
      <c r="Q53" s="204">
        <v>2.57</v>
      </c>
      <c r="R53" s="105" t="s">
        <v>168</v>
      </c>
      <c r="S53" s="8"/>
      <c r="T53" s="9"/>
    </row>
    <row r="54" spans="3:20" ht="13.5" thickTop="1">
      <c r="C54" s="41" t="s">
        <v>407</v>
      </c>
      <c r="T54" s="43" t="s">
        <v>401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89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235</v>
      </c>
      <c r="G3" s="265"/>
      <c r="H3" s="265"/>
      <c r="I3" s="265"/>
      <c r="J3" s="265"/>
      <c r="K3" s="265"/>
      <c r="L3" s="265" t="s">
        <v>88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B9" s="15"/>
      <c r="C9" s="171" t="s">
        <v>49</v>
      </c>
      <c r="D9" s="172"/>
      <c r="E9" s="173"/>
      <c r="F9" s="181">
        <v>1.8599999999999999</v>
      </c>
      <c r="G9" s="182">
        <v>1.8599999999999999</v>
      </c>
      <c r="H9" s="183">
        <v>1.8599999999999999</v>
      </c>
      <c r="I9" s="181">
        <v>4</v>
      </c>
      <c r="J9" s="182">
        <v>4</v>
      </c>
      <c r="K9" s="183">
        <v>4</v>
      </c>
      <c r="L9" s="181">
        <v>3.86</v>
      </c>
      <c r="M9" s="182">
        <v>3.86</v>
      </c>
      <c r="N9" s="183">
        <v>3.86</v>
      </c>
      <c r="O9" s="181">
        <v>6</v>
      </c>
      <c r="P9" s="182">
        <v>6</v>
      </c>
      <c r="Q9" s="183">
        <v>6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B10" s="19"/>
      <c r="C10" s="49" t="s">
        <v>50</v>
      </c>
      <c r="D10" s="174"/>
      <c r="E10" s="175"/>
      <c r="F10" s="184">
        <v>204.98</v>
      </c>
      <c r="G10" s="185">
        <v>198</v>
      </c>
      <c r="H10" s="186">
        <v>198</v>
      </c>
      <c r="I10" s="184">
        <v>153</v>
      </c>
      <c r="J10" s="185">
        <v>161</v>
      </c>
      <c r="K10" s="186">
        <v>161</v>
      </c>
      <c r="L10" s="184">
        <v>175.48</v>
      </c>
      <c r="M10" s="185">
        <v>169</v>
      </c>
      <c r="N10" s="186">
        <v>169</v>
      </c>
      <c r="O10" s="184">
        <v>123.5</v>
      </c>
      <c r="P10" s="185">
        <v>132</v>
      </c>
      <c r="Q10" s="186">
        <v>132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B11" s="19"/>
      <c r="C11" s="49" t="s">
        <v>96</v>
      </c>
      <c r="D11" s="174"/>
      <c r="E11" s="175"/>
      <c r="F11" s="184">
        <v>301.7</v>
      </c>
      <c r="G11" s="185">
        <v>301.7</v>
      </c>
      <c r="H11" s="186">
        <v>301.7</v>
      </c>
      <c r="I11" s="184">
        <v>194.7</v>
      </c>
      <c r="J11" s="185">
        <v>194.7</v>
      </c>
      <c r="K11" s="186">
        <v>194.7</v>
      </c>
      <c r="L11" s="184">
        <v>399</v>
      </c>
      <c r="M11" s="185">
        <v>399</v>
      </c>
      <c r="N11" s="186">
        <v>399</v>
      </c>
      <c r="O11" s="184">
        <v>292</v>
      </c>
      <c r="P11" s="185">
        <v>292</v>
      </c>
      <c r="Q11" s="186">
        <v>292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1:42" ht="12.75">
      <c r="B12" s="19"/>
      <c r="C12" s="49" t="s">
        <v>51</v>
      </c>
      <c r="D12" s="174"/>
      <c r="E12" s="175"/>
      <c r="F12" s="184">
        <v>164</v>
      </c>
      <c r="G12" s="185">
        <v>170</v>
      </c>
      <c r="H12" s="186">
        <v>175</v>
      </c>
      <c r="I12" s="184">
        <v>316</v>
      </c>
      <c r="J12" s="185">
        <v>347</v>
      </c>
      <c r="K12" s="186">
        <v>354</v>
      </c>
      <c r="L12" s="184">
        <v>73</v>
      </c>
      <c r="M12" s="185">
        <v>63</v>
      </c>
      <c r="N12" s="186">
        <v>61</v>
      </c>
      <c r="O12" s="184">
        <v>225</v>
      </c>
      <c r="P12" s="185">
        <v>240</v>
      </c>
      <c r="Q12" s="186">
        <v>240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B13" s="19"/>
      <c r="C13" s="49" t="s">
        <v>52</v>
      </c>
      <c r="D13" s="174"/>
      <c r="E13" s="175"/>
      <c r="F13" s="184">
        <v>111</v>
      </c>
      <c r="G13" s="185">
        <v>111.27000000000001</v>
      </c>
      <c r="H13" s="186">
        <v>111.27000000000001</v>
      </c>
      <c r="I13" s="184">
        <v>137</v>
      </c>
      <c r="J13" s="185">
        <v>137</v>
      </c>
      <c r="K13" s="186">
        <v>137</v>
      </c>
      <c r="L13" s="184">
        <v>28</v>
      </c>
      <c r="M13" s="185">
        <v>28</v>
      </c>
      <c r="N13" s="186">
        <v>28</v>
      </c>
      <c r="O13" s="184">
        <v>54</v>
      </c>
      <c r="P13" s="185">
        <v>53.73</v>
      </c>
      <c r="Q13" s="186">
        <v>53.73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B14" s="19"/>
      <c r="C14" s="49" t="s">
        <v>53</v>
      </c>
      <c r="D14" s="174"/>
      <c r="E14" s="175"/>
      <c r="F14" s="184">
        <v>58</v>
      </c>
      <c r="G14" s="185">
        <v>90</v>
      </c>
      <c r="H14" s="186">
        <v>65</v>
      </c>
      <c r="I14" s="184">
        <v>980</v>
      </c>
      <c r="J14" s="185">
        <v>1010</v>
      </c>
      <c r="K14" s="186">
        <v>985</v>
      </c>
      <c r="L14" s="184">
        <v>30</v>
      </c>
      <c r="M14" s="185">
        <v>30</v>
      </c>
      <c r="N14" s="186">
        <v>30</v>
      </c>
      <c r="O14" s="184">
        <v>952</v>
      </c>
      <c r="P14" s="185">
        <v>950</v>
      </c>
      <c r="Q14" s="186">
        <v>950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B15" s="19"/>
      <c r="C15" s="49" t="s">
        <v>54</v>
      </c>
      <c r="D15" s="174"/>
      <c r="E15" s="175"/>
      <c r="F15" s="184">
        <v>4.920000000000001</v>
      </c>
      <c r="G15" s="185">
        <v>4</v>
      </c>
      <c r="H15" s="186">
        <v>4</v>
      </c>
      <c r="I15" s="184">
        <v>0.19</v>
      </c>
      <c r="J15" s="185">
        <v>0</v>
      </c>
      <c r="K15" s="186">
        <v>0</v>
      </c>
      <c r="L15" s="184">
        <v>4.73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B16" s="19"/>
      <c r="C16" s="49" t="s">
        <v>55</v>
      </c>
      <c r="D16" s="174"/>
      <c r="E16" s="175"/>
      <c r="F16" s="184">
        <v>214</v>
      </c>
      <c r="G16" s="185">
        <v>222</v>
      </c>
      <c r="H16" s="186">
        <v>223</v>
      </c>
      <c r="I16" s="184">
        <v>277</v>
      </c>
      <c r="J16" s="185">
        <v>283</v>
      </c>
      <c r="K16" s="186">
        <v>290</v>
      </c>
      <c r="L16" s="184">
        <v>180</v>
      </c>
      <c r="M16" s="185">
        <v>185</v>
      </c>
      <c r="N16" s="186">
        <v>189</v>
      </c>
      <c r="O16" s="184">
        <v>243</v>
      </c>
      <c r="P16" s="185">
        <v>246</v>
      </c>
      <c r="Q16" s="186">
        <v>256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B17" s="19"/>
      <c r="C17" s="49" t="s">
        <v>56</v>
      </c>
      <c r="D17" s="174"/>
      <c r="E17" s="175"/>
      <c r="F17" s="184">
        <v>183</v>
      </c>
      <c r="G17" s="185">
        <v>190</v>
      </c>
      <c r="H17" s="186">
        <v>190</v>
      </c>
      <c r="I17" s="184">
        <v>69</v>
      </c>
      <c r="J17" s="185">
        <v>70</v>
      </c>
      <c r="K17" s="186">
        <v>70</v>
      </c>
      <c r="L17" s="184">
        <v>195</v>
      </c>
      <c r="M17" s="185">
        <v>200</v>
      </c>
      <c r="N17" s="186">
        <v>200</v>
      </c>
      <c r="O17" s="184">
        <v>81</v>
      </c>
      <c r="P17" s="185">
        <v>80</v>
      </c>
      <c r="Q17" s="186">
        <v>80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B18" s="19"/>
      <c r="C18" s="49" t="s">
        <v>57</v>
      </c>
      <c r="D18" s="174"/>
      <c r="E18" s="175"/>
      <c r="F18" s="184">
        <v>109.61999999999999</v>
      </c>
      <c r="G18" s="185">
        <v>122</v>
      </c>
      <c r="H18" s="186">
        <v>125</v>
      </c>
      <c r="I18" s="184">
        <v>140</v>
      </c>
      <c r="J18" s="185">
        <v>140</v>
      </c>
      <c r="K18" s="186">
        <v>140</v>
      </c>
      <c r="L18" s="184">
        <v>59.8</v>
      </c>
      <c r="M18" s="185">
        <v>72</v>
      </c>
      <c r="N18" s="186">
        <v>75</v>
      </c>
      <c r="O18" s="184">
        <v>90.18</v>
      </c>
      <c r="P18" s="185">
        <v>90</v>
      </c>
      <c r="Q18" s="186">
        <v>90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B19" s="19"/>
      <c r="C19" s="49" t="s">
        <v>58</v>
      </c>
      <c r="D19" s="174"/>
      <c r="E19" s="175"/>
      <c r="F19" s="184">
        <v>51.34</v>
      </c>
      <c r="G19" s="185">
        <v>56</v>
      </c>
      <c r="H19" s="186">
        <v>56</v>
      </c>
      <c r="I19" s="184">
        <v>40</v>
      </c>
      <c r="J19" s="185">
        <v>40</v>
      </c>
      <c r="K19" s="186">
        <v>40</v>
      </c>
      <c r="L19" s="184">
        <v>25</v>
      </c>
      <c r="M19" s="185">
        <v>23</v>
      </c>
      <c r="N19" s="186">
        <v>24</v>
      </c>
      <c r="O19" s="184">
        <v>13.66</v>
      </c>
      <c r="P19" s="185">
        <v>7</v>
      </c>
      <c r="Q19" s="186">
        <v>8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B20" s="19"/>
      <c r="C20" s="49" t="s">
        <v>59</v>
      </c>
      <c r="D20" s="174"/>
      <c r="E20" s="175"/>
      <c r="F20" s="184">
        <v>1318.49</v>
      </c>
      <c r="G20" s="185">
        <v>1279</v>
      </c>
      <c r="H20" s="186">
        <v>1340</v>
      </c>
      <c r="I20" s="184">
        <v>1357</v>
      </c>
      <c r="J20" s="185">
        <v>1400</v>
      </c>
      <c r="K20" s="186">
        <v>1450</v>
      </c>
      <c r="L20" s="184">
        <v>281</v>
      </c>
      <c r="M20" s="185">
        <v>300</v>
      </c>
      <c r="N20" s="186">
        <v>290</v>
      </c>
      <c r="O20" s="184">
        <v>319.51</v>
      </c>
      <c r="P20" s="185">
        <v>421</v>
      </c>
      <c r="Q20" s="186">
        <v>400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B21" s="19"/>
      <c r="C21" s="49" t="s">
        <v>60</v>
      </c>
      <c r="D21" s="174"/>
      <c r="E21" s="175"/>
      <c r="F21" s="184">
        <v>872.8</v>
      </c>
      <c r="G21" s="185">
        <v>770</v>
      </c>
      <c r="H21" s="186">
        <v>770</v>
      </c>
      <c r="I21" s="184">
        <v>1049.8</v>
      </c>
      <c r="J21" s="185">
        <v>1030</v>
      </c>
      <c r="K21" s="186">
        <v>1030</v>
      </c>
      <c r="L21" s="184">
        <v>406</v>
      </c>
      <c r="M21" s="185">
        <v>410</v>
      </c>
      <c r="N21" s="186">
        <v>410</v>
      </c>
      <c r="O21" s="184">
        <v>583</v>
      </c>
      <c r="P21" s="185">
        <v>670</v>
      </c>
      <c r="Q21" s="186">
        <v>670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B22" s="19"/>
      <c r="C22" s="49" t="s">
        <v>61</v>
      </c>
      <c r="D22" s="174"/>
      <c r="E22" s="175"/>
      <c r="F22" s="184">
        <v>-18.169999999999987</v>
      </c>
      <c r="G22" s="185">
        <v>-18.169999999999987</v>
      </c>
      <c r="H22" s="186">
        <v>-18.169999999999987</v>
      </c>
      <c r="I22" s="184">
        <v>175</v>
      </c>
      <c r="J22" s="185">
        <v>175</v>
      </c>
      <c r="K22" s="186">
        <v>175</v>
      </c>
      <c r="L22" s="184">
        <v>49</v>
      </c>
      <c r="M22" s="185">
        <v>49</v>
      </c>
      <c r="N22" s="186">
        <v>49</v>
      </c>
      <c r="O22" s="184">
        <v>242.17</v>
      </c>
      <c r="P22" s="185">
        <v>242.17</v>
      </c>
      <c r="Q22" s="186">
        <v>242.17</v>
      </c>
      <c r="R22" s="72" t="s">
        <v>24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B23" s="19"/>
      <c r="C23" s="49" t="s">
        <v>62</v>
      </c>
      <c r="D23" s="174"/>
      <c r="E23" s="175"/>
      <c r="F23" s="184">
        <v>26.060000000000002</v>
      </c>
      <c r="G23" s="185">
        <v>27</v>
      </c>
      <c r="H23" s="186">
        <v>27</v>
      </c>
      <c r="I23" s="184">
        <v>0.99</v>
      </c>
      <c r="J23" s="185">
        <v>1</v>
      </c>
      <c r="K23" s="186">
        <v>1</v>
      </c>
      <c r="L23" s="184">
        <v>25.89</v>
      </c>
      <c r="M23" s="185">
        <v>26</v>
      </c>
      <c r="N23" s="186">
        <v>26</v>
      </c>
      <c r="O23" s="184">
        <v>0.82</v>
      </c>
      <c r="P23" s="185">
        <v>0</v>
      </c>
      <c r="Q23" s="186">
        <v>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B24" s="19"/>
      <c r="C24" s="49" t="s">
        <v>63</v>
      </c>
      <c r="D24" s="174"/>
      <c r="E24" s="175"/>
      <c r="F24" s="184">
        <v>1075.98</v>
      </c>
      <c r="G24" s="185">
        <v>1034</v>
      </c>
      <c r="H24" s="186">
        <v>1080</v>
      </c>
      <c r="I24" s="184">
        <v>500</v>
      </c>
      <c r="J24" s="185">
        <v>520</v>
      </c>
      <c r="K24" s="186">
        <v>540</v>
      </c>
      <c r="L24" s="184">
        <v>717.37</v>
      </c>
      <c r="M24" s="185">
        <v>660</v>
      </c>
      <c r="N24" s="186">
        <v>690</v>
      </c>
      <c r="O24" s="184">
        <v>141.39</v>
      </c>
      <c r="P24" s="185">
        <v>146</v>
      </c>
      <c r="Q24" s="186">
        <v>150</v>
      </c>
      <c r="R24" s="72" t="s">
        <v>26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B25" s="19"/>
      <c r="C25" s="49" t="s">
        <v>64</v>
      </c>
      <c r="D25" s="174"/>
      <c r="E25" s="175"/>
      <c r="F25" s="184">
        <v>158.08</v>
      </c>
      <c r="G25" s="185">
        <v>126.85714285714286</v>
      </c>
      <c r="H25" s="186">
        <v>135</v>
      </c>
      <c r="I25" s="184">
        <v>579.27</v>
      </c>
      <c r="J25" s="185">
        <v>600</v>
      </c>
      <c r="K25" s="186">
        <v>600</v>
      </c>
      <c r="L25" s="184">
        <v>8.71</v>
      </c>
      <c r="M25" s="185">
        <v>18.857142857142858</v>
      </c>
      <c r="N25" s="186">
        <v>15</v>
      </c>
      <c r="O25" s="184">
        <v>429.9</v>
      </c>
      <c r="P25" s="185">
        <v>492</v>
      </c>
      <c r="Q25" s="186">
        <v>480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B26" s="19"/>
      <c r="C26" s="49" t="s">
        <v>65</v>
      </c>
      <c r="D26" s="174"/>
      <c r="E26" s="175"/>
      <c r="F26" s="184">
        <v>399.8</v>
      </c>
      <c r="G26" s="185">
        <v>377.5470105824789</v>
      </c>
      <c r="H26" s="186">
        <v>390</v>
      </c>
      <c r="I26" s="184">
        <v>487</v>
      </c>
      <c r="J26" s="185">
        <v>495</v>
      </c>
      <c r="K26" s="186">
        <v>500</v>
      </c>
      <c r="L26" s="184">
        <v>98.94</v>
      </c>
      <c r="M26" s="185">
        <v>119.8419951154083</v>
      </c>
      <c r="N26" s="186">
        <v>140</v>
      </c>
      <c r="O26" s="184">
        <v>186.14</v>
      </c>
      <c r="P26" s="185">
        <v>237.2949845329294</v>
      </c>
      <c r="Q26" s="186">
        <v>250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B27" s="19"/>
      <c r="C27" s="49" t="s">
        <v>99</v>
      </c>
      <c r="D27" s="174"/>
      <c r="E27" s="175"/>
      <c r="F27" s="184">
        <v>46.05</v>
      </c>
      <c r="G27" s="185">
        <v>46.05</v>
      </c>
      <c r="H27" s="186">
        <v>46.05</v>
      </c>
      <c r="I27" s="184">
        <v>39.1</v>
      </c>
      <c r="J27" s="185">
        <v>39.1</v>
      </c>
      <c r="K27" s="186">
        <v>39.1</v>
      </c>
      <c r="L27" s="184">
        <v>15</v>
      </c>
      <c r="M27" s="185">
        <v>15</v>
      </c>
      <c r="N27" s="186">
        <v>15</v>
      </c>
      <c r="O27" s="184">
        <v>8.05</v>
      </c>
      <c r="P27" s="185">
        <v>8.05</v>
      </c>
      <c r="Q27" s="186">
        <v>8.05</v>
      </c>
      <c r="R27" s="72" t="s">
        <v>98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B28" s="19"/>
      <c r="C28" s="49" t="s">
        <v>66</v>
      </c>
      <c r="D28" s="174"/>
      <c r="E28" s="175"/>
      <c r="F28" s="184">
        <v>290</v>
      </c>
      <c r="G28" s="185">
        <v>295</v>
      </c>
      <c r="H28" s="186">
        <v>289</v>
      </c>
      <c r="I28" s="184">
        <v>59</v>
      </c>
      <c r="J28" s="185">
        <v>61</v>
      </c>
      <c r="K28" s="186">
        <v>61</v>
      </c>
      <c r="L28" s="184">
        <v>318</v>
      </c>
      <c r="M28" s="185">
        <v>322</v>
      </c>
      <c r="N28" s="186">
        <v>320</v>
      </c>
      <c r="O28" s="184">
        <v>87</v>
      </c>
      <c r="P28" s="185">
        <v>88</v>
      </c>
      <c r="Q28" s="186">
        <v>92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B29" s="19"/>
      <c r="C29" s="49" t="s">
        <v>67</v>
      </c>
      <c r="D29" s="174"/>
      <c r="E29" s="175"/>
      <c r="F29" s="184">
        <v>90.30999999999999</v>
      </c>
      <c r="G29" s="185">
        <v>90.30999999999999</v>
      </c>
      <c r="H29" s="186">
        <v>90.30999999999999</v>
      </c>
      <c r="I29" s="184">
        <v>0</v>
      </c>
      <c r="J29" s="185">
        <v>0</v>
      </c>
      <c r="K29" s="186">
        <v>0</v>
      </c>
      <c r="L29" s="184">
        <v>92.1</v>
      </c>
      <c r="M29" s="185">
        <v>92.1</v>
      </c>
      <c r="N29" s="186">
        <v>92.1</v>
      </c>
      <c r="O29" s="184">
        <v>1.79</v>
      </c>
      <c r="P29" s="185">
        <v>1.79</v>
      </c>
      <c r="Q29" s="186">
        <v>1.79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B30" s="19"/>
      <c r="C30" s="49" t="s">
        <v>68</v>
      </c>
      <c r="D30" s="174"/>
      <c r="E30" s="175"/>
      <c r="F30" s="184">
        <v>584.108</v>
      </c>
      <c r="G30" s="185">
        <v>600</v>
      </c>
      <c r="H30" s="186">
        <v>620</v>
      </c>
      <c r="I30" s="184">
        <v>447.059</v>
      </c>
      <c r="J30" s="185">
        <v>460</v>
      </c>
      <c r="K30" s="186">
        <v>475</v>
      </c>
      <c r="L30" s="184">
        <v>223.82</v>
      </c>
      <c r="M30" s="185">
        <v>230</v>
      </c>
      <c r="N30" s="186">
        <v>240</v>
      </c>
      <c r="O30" s="184">
        <v>86.771</v>
      </c>
      <c r="P30" s="185">
        <v>90</v>
      </c>
      <c r="Q30" s="186">
        <v>95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B31" s="19"/>
      <c r="C31" s="49" t="s">
        <v>69</v>
      </c>
      <c r="D31" s="174"/>
      <c r="E31" s="175"/>
      <c r="F31" s="184">
        <v>106.35500000000002</v>
      </c>
      <c r="G31" s="185">
        <v>110.72795300890208</v>
      </c>
      <c r="H31" s="186">
        <v>115.21509281936699</v>
      </c>
      <c r="I31" s="184">
        <v>54.325</v>
      </c>
      <c r="J31" s="185">
        <v>60</v>
      </c>
      <c r="K31" s="186">
        <v>66.26783248964564</v>
      </c>
      <c r="L31" s="184">
        <v>87.43</v>
      </c>
      <c r="M31" s="185">
        <v>90.72795300890208</v>
      </c>
      <c r="N31" s="186">
        <v>94.15138520611632</v>
      </c>
      <c r="O31" s="184">
        <v>35.4</v>
      </c>
      <c r="P31" s="185">
        <v>40</v>
      </c>
      <c r="Q31" s="186">
        <v>45.204124876394964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B32" s="19"/>
      <c r="C32" s="49" t="s">
        <v>70</v>
      </c>
      <c r="D32" s="174"/>
      <c r="E32" s="175"/>
      <c r="F32" s="184">
        <v>856</v>
      </c>
      <c r="G32" s="185">
        <v>818</v>
      </c>
      <c r="H32" s="186">
        <v>818</v>
      </c>
      <c r="I32" s="184">
        <v>1756</v>
      </c>
      <c r="J32" s="185">
        <v>1700</v>
      </c>
      <c r="K32" s="186">
        <v>1700</v>
      </c>
      <c r="L32" s="184">
        <v>68</v>
      </c>
      <c r="M32" s="185">
        <v>68</v>
      </c>
      <c r="N32" s="186">
        <v>68</v>
      </c>
      <c r="O32" s="184">
        <v>968</v>
      </c>
      <c r="P32" s="185">
        <v>950</v>
      </c>
      <c r="Q32" s="186">
        <v>950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B33" s="19"/>
      <c r="C33" s="49" t="s">
        <v>328</v>
      </c>
      <c r="D33" s="174"/>
      <c r="E33" s="175"/>
      <c r="F33" s="184">
        <v>276.9</v>
      </c>
      <c r="G33" s="185">
        <v>260</v>
      </c>
      <c r="H33" s="186">
        <v>263</v>
      </c>
      <c r="I33" s="184">
        <v>363</v>
      </c>
      <c r="J33" s="185">
        <v>350</v>
      </c>
      <c r="K33" s="186">
        <v>355</v>
      </c>
      <c r="L33" s="184">
        <v>46.9</v>
      </c>
      <c r="M33" s="185">
        <v>30</v>
      </c>
      <c r="N33" s="186">
        <v>33</v>
      </c>
      <c r="O33" s="184">
        <v>133</v>
      </c>
      <c r="P33" s="185">
        <v>120</v>
      </c>
      <c r="Q33" s="186">
        <v>125</v>
      </c>
      <c r="R33" s="72" t="s">
        <v>327</v>
      </c>
      <c r="S33" s="174"/>
      <c r="T33" s="175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1:42" ht="12.75">
      <c r="B34" s="19"/>
      <c r="C34" s="49" t="s">
        <v>71</v>
      </c>
      <c r="D34" s="174"/>
      <c r="E34" s="175"/>
      <c r="F34" s="184">
        <v>388.37</v>
      </c>
      <c r="G34" s="185">
        <v>355</v>
      </c>
      <c r="H34" s="186">
        <v>345</v>
      </c>
      <c r="I34" s="184">
        <v>440</v>
      </c>
      <c r="J34" s="185">
        <v>410</v>
      </c>
      <c r="K34" s="186">
        <v>400</v>
      </c>
      <c r="L34" s="184">
        <v>26</v>
      </c>
      <c r="M34" s="185">
        <v>20</v>
      </c>
      <c r="N34" s="186">
        <v>15</v>
      </c>
      <c r="O34" s="184">
        <v>77.63</v>
      </c>
      <c r="P34" s="185">
        <v>75</v>
      </c>
      <c r="Q34" s="186">
        <v>70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B35" s="19"/>
      <c r="C35" s="49" t="s">
        <v>72</v>
      </c>
      <c r="D35" s="174"/>
      <c r="E35" s="175"/>
      <c r="F35" s="184">
        <v>103.5</v>
      </c>
      <c r="G35" s="185">
        <v>100</v>
      </c>
      <c r="H35" s="186">
        <v>100</v>
      </c>
      <c r="I35" s="184">
        <v>80</v>
      </c>
      <c r="J35" s="185">
        <v>84</v>
      </c>
      <c r="K35" s="186">
        <v>80</v>
      </c>
      <c r="L35" s="184">
        <v>99.6</v>
      </c>
      <c r="M35" s="185">
        <v>109</v>
      </c>
      <c r="N35" s="186">
        <v>100</v>
      </c>
      <c r="O35" s="184">
        <v>76.1</v>
      </c>
      <c r="P35" s="185">
        <v>93</v>
      </c>
      <c r="Q35" s="186">
        <v>80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B36" s="19"/>
      <c r="C36" s="49" t="s">
        <v>73</v>
      </c>
      <c r="D36" s="174"/>
      <c r="E36" s="175"/>
      <c r="F36" s="184">
        <v>481.22</v>
      </c>
      <c r="G36" s="185">
        <v>520</v>
      </c>
      <c r="H36" s="186">
        <v>525</v>
      </c>
      <c r="I36" s="184">
        <v>385.29</v>
      </c>
      <c r="J36" s="185">
        <v>400</v>
      </c>
      <c r="K36" s="186">
        <v>400</v>
      </c>
      <c r="L36" s="184">
        <v>117.55</v>
      </c>
      <c r="M36" s="185">
        <v>150</v>
      </c>
      <c r="N36" s="186">
        <v>155</v>
      </c>
      <c r="O36" s="184">
        <v>21.62</v>
      </c>
      <c r="P36" s="185">
        <v>30</v>
      </c>
      <c r="Q36" s="186">
        <v>30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B37" s="19"/>
      <c r="C37" s="49" t="s">
        <v>74</v>
      </c>
      <c r="D37" s="174"/>
      <c r="E37" s="175"/>
      <c r="F37" s="184">
        <v>124.36</v>
      </c>
      <c r="G37" s="185">
        <v>130</v>
      </c>
      <c r="H37" s="186">
        <v>130</v>
      </c>
      <c r="I37" s="184">
        <v>100</v>
      </c>
      <c r="J37" s="185">
        <v>100</v>
      </c>
      <c r="K37" s="186">
        <v>100</v>
      </c>
      <c r="L37" s="184">
        <v>50.03</v>
      </c>
      <c r="M37" s="185">
        <v>50</v>
      </c>
      <c r="N37" s="186">
        <v>50</v>
      </c>
      <c r="O37" s="184">
        <v>25.67</v>
      </c>
      <c r="P37" s="185">
        <v>20</v>
      </c>
      <c r="Q37" s="186">
        <v>20</v>
      </c>
      <c r="R37" s="72" t="s">
        <v>35</v>
      </c>
      <c r="S37" s="174"/>
      <c r="T37" s="175"/>
      <c r="AA37">
        <v>3</v>
      </c>
      <c r="AD37">
        <v>3</v>
      </c>
      <c r="AE37">
        <v>2</v>
      </c>
      <c r="AF37">
        <v>2</v>
      </c>
      <c r="AG37">
        <v>5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3</v>
      </c>
      <c r="AN37">
        <v>2</v>
      </c>
      <c r="AO37">
        <v>2</v>
      </c>
      <c r="AP37">
        <v>3</v>
      </c>
    </row>
    <row r="38" spans="1:42" ht="12.75">
      <c r="B38" s="19"/>
      <c r="C38" s="49" t="s">
        <v>75</v>
      </c>
      <c r="D38" s="174"/>
      <c r="E38" s="175"/>
      <c r="F38" s="184">
        <v>97.543</v>
      </c>
      <c r="G38" s="185">
        <v>100</v>
      </c>
      <c r="H38" s="186">
        <v>105</v>
      </c>
      <c r="I38" s="184">
        <v>58.165</v>
      </c>
      <c r="J38" s="185">
        <v>60</v>
      </c>
      <c r="K38" s="186">
        <v>65</v>
      </c>
      <c r="L38" s="184">
        <v>57.093</v>
      </c>
      <c r="M38" s="185">
        <v>55</v>
      </c>
      <c r="N38" s="186">
        <v>50</v>
      </c>
      <c r="O38" s="184">
        <v>17.715</v>
      </c>
      <c r="P38" s="185">
        <v>15</v>
      </c>
      <c r="Q38" s="186">
        <v>10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B39" s="19"/>
      <c r="C39" s="49" t="s">
        <v>76</v>
      </c>
      <c r="D39" s="174"/>
      <c r="E39" s="175"/>
      <c r="F39" s="184">
        <v>0.029999999999999805</v>
      </c>
      <c r="G39" s="185">
        <v>0.029999999999999805</v>
      </c>
      <c r="H39" s="186">
        <v>0.029999999999999805</v>
      </c>
      <c r="I39" s="184">
        <v>2</v>
      </c>
      <c r="J39" s="185">
        <v>2</v>
      </c>
      <c r="K39" s="186">
        <v>2</v>
      </c>
      <c r="L39" s="184">
        <v>1.75</v>
      </c>
      <c r="M39" s="185">
        <v>1.75</v>
      </c>
      <c r="N39" s="186">
        <v>1.75</v>
      </c>
      <c r="O39" s="184">
        <v>3.72</v>
      </c>
      <c r="P39" s="185">
        <v>3.72</v>
      </c>
      <c r="Q39" s="186">
        <v>3.72</v>
      </c>
      <c r="R39" s="72" t="s">
        <v>87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1:42" ht="12.75">
      <c r="B40" s="19"/>
      <c r="C40" s="49" t="s">
        <v>77</v>
      </c>
      <c r="D40" s="174"/>
      <c r="E40" s="175"/>
      <c r="F40" s="184">
        <v>2301</v>
      </c>
      <c r="G40" s="185">
        <v>2438</v>
      </c>
      <c r="H40" s="186">
        <v>2405</v>
      </c>
      <c r="I40" s="184">
        <v>2221</v>
      </c>
      <c r="J40" s="185">
        <v>2350</v>
      </c>
      <c r="K40" s="186">
        <v>2320</v>
      </c>
      <c r="L40" s="184">
        <v>89</v>
      </c>
      <c r="M40" s="185">
        <v>98</v>
      </c>
      <c r="N40" s="186">
        <v>95</v>
      </c>
      <c r="O40" s="184">
        <v>9</v>
      </c>
      <c r="P40" s="185">
        <v>10</v>
      </c>
      <c r="Q40" s="186">
        <v>10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B41" s="19"/>
      <c r="C41" s="49" t="s">
        <v>78</v>
      </c>
      <c r="D41" s="174"/>
      <c r="E41" s="175"/>
      <c r="F41" s="184">
        <v>419.6933466787698</v>
      </c>
      <c r="G41" s="185">
        <v>470</v>
      </c>
      <c r="H41" s="186">
        <v>500</v>
      </c>
      <c r="I41" s="184">
        <v>45.66</v>
      </c>
      <c r="J41" s="185">
        <v>50</v>
      </c>
      <c r="K41" s="186">
        <v>50</v>
      </c>
      <c r="L41" s="184">
        <v>392.8233466787698</v>
      </c>
      <c r="M41" s="185">
        <v>430</v>
      </c>
      <c r="N41" s="186">
        <v>460</v>
      </c>
      <c r="O41" s="184">
        <v>18.79</v>
      </c>
      <c r="P41" s="185">
        <v>10</v>
      </c>
      <c r="Q41" s="186">
        <v>10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C42" s="14" t="s">
        <v>6</v>
      </c>
      <c r="D42" s="178"/>
      <c r="E42" s="179"/>
      <c r="F42" s="156">
        <v>11402.899346678772</v>
      </c>
      <c r="G42" s="157">
        <v>11396.182106448525</v>
      </c>
      <c r="H42" s="158">
        <v>11526.265092819367</v>
      </c>
      <c r="I42" s="156">
        <v>12510.549000000003</v>
      </c>
      <c r="J42" s="157">
        <v>12733.8</v>
      </c>
      <c r="K42" s="158">
        <v>12785.067832489647</v>
      </c>
      <c r="L42" s="156">
        <v>4445.8763466787705</v>
      </c>
      <c r="M42" s="157">
        <v>4522.137090981453</v>
      </c>
      <c r="N42" s="158">
        <v>4591.861385206116</v>
      </c>
      <c r="O42" s="156">
        <v>5553.526</v>
      </c>
      <c r="P42" s="157">
        <v>5859.7549845329295</v>
      </c>
      <c r="Q42" s="158">
        <v>5850.664124876395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B43" s="16"/>
      <c r="C43" s="49" t="s">
        <v>79</v>
      </c>
      <c r="D43" s="174"/>
      <c r="E43" s="175"/>
      <c r="F43" s="184">
        <v>203.35000000000002</v>
      </c>
      <c r="G43" s="185">
        <v>203.35000000000002</v>
      </c>
      <c r="H43" s="186">
        <v>203.35000000000002</v>
      </c>
      <c r="I43" s="184">
        <v>257.35</v>
      </c>
      <c r="J43" s="185">
        <v>257.35</v>
      </c>
      <c r="K43" s="186">
        <v>257.35</v>
      </c>
      <c r="L43" s="184">
        <v>12</v>
      </c>
      <c r="M43" s="185">
        <v>12</v>
      </c>
      <c r="N43" s="186">
        <v>12</v>
      </c>
      <c r="O43" s="184">
        <v>66</v>
      </c>
      <c r="P43" s="185">
        <v>66</v>
      </c>
      <c r="Q43" s="186">
        <v>66</v>
      </c>
      <c r="R43" s="72" t="s">
        <v>40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B44" s="16"/>
      <c r="C44" s="49" t="s">
        <v>80</v>
      </c>
      <c r="D44" s="174"/>
      <c r="E44" s="175"/>
      <c r="F44" s="184">
        <v>17.75</v>
      </c>
      <c r="G44" s="185">
        <v>17.75</v>
      </c>
      <c r="H44" s="186">
        <v>17.75</v>
      </c>
      <c r="I44" s="184">
        <v>36.75</v>
      </c>
      <c r="J44" s="185">
        <v>36.75</v>
      </c>
      <c r="K44" s="186">
        <v>36.75</v>
      </c>
      <c r="L44" s="184">
        <v>1</v>
      </c>
      <c r="M44" s="185">
        <v>1</v>
      </c>
      <c r="N44" s="186">
        <v>1</v>
      </c>
      <c r="O44" s="184">
        <v>20</v>
      </c>
      <c r="P44" s="185">
        <v>20</v>
      </c>
      <c r="Q44" s="186">
        <v>20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B45" s="16"/>
      <c r="C45" s="49" t="s">
        <v>81</v>
      </c>
      <c r="D45" s="174"/>
      <c r="E45" s="175"/>
      <c r="F45" s="184">
        <v>48.99</v>
      </c>
      <c r="G45" s="185">
        <v>48.99</v>
      </c>
      <c r="H45" s="186">
        <v>48.99</v>
      </c>
      <c r="I45" s="184">
        <v>43.81</v>
      </c>
      <c r="J45" s="185">
        <v>43.81</v>
      </c>
      <c r="K45" s="186">
        <v>43.81</v>
      </c>
      <c r="L45" s="184">
        <v>5.26</v>
      </c>
      <c r="M45" s="185">
        <v>5.26</v>
      </c>
      <c r="N45" s="186">
        <v>5.26</v>
      </c>
      <c r="O45" s="184">
        <v>0.08</v>
      </c>
      <c r="P45" s="185">
        <v>0.08</v>
      </c>
      <c r="Q45" s="186">
        <v>0.08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B46" s="16"/>
      <c r="C46" s="49" t="s">
        <v>82</v>
      </c>
      <c r="D46" s="174"/>
      <c r="E46" s="175"/>
      <c r="F46" s="184">
        <v>1571.39</v>
      </c>
      <c r="G46" s="185">
        <v>1684</v>
      </c>
      <c r="H46" s="186">
        <v>1779</v>
      </c>
      <c r="I46" s="184">
        <v>2300</v>
      </c>
      <c r="J46" s="185">
        <v>2500</v>
      </c>
      <c r="K46" s="186">
        <v>2600</v>
      </c>
      <c r="L46" s="184">
        <v>19.39</v>
      </c>
      <c r="M46" s="185">
        <v>19</v>
      </c>
      <c r="N46" s="186">
        <v>19</v>
      </c>
      <c r="O46" s="184">
        <v>748</v>
      </c>
      <c r="P46" s="185">
        <v>835</v>
      </c>
      <c r="Q46" s="186">
        <v>840</v>
      </c>
      <c r="R46" s="72" t="s">
        <v>42</v>
      </c>
      <c r="S46" s="174"/>
      <c r="T46" s="175"/>
      <c r="AA46">
        <v>3</v>
      </c>
      <c r="AD46">
        <v>3</v>
      </c>
      <c r="AE46">
        <v>2</v>
      </c>
      <c r="AF46">
        <v>2</v>
      </c>
      <c r="AG46">
        <v>9</v>
      </c>
      <c r="AH46">
        <v>2</v>
      </c>
      <c r="AI46">
        <v>2</v>
      </c>
      <c r="AJ46">
        <v>5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</row>
    <row r="47" spans="1:42" ht="13.5" thickBot="1">
      <c r="B47" s="16"/>
      <c r="C47" s="49" t="s">
        <v>83</v>
      </c>
      <c r="D47" s="174"/>
      <c r="E47" s="175"/>
      <c r="F47" s="184">
        <v>164.89</v>
      </c>
      <c r="G47" s="185">
        <v>164.89</v>
      </c>
      <c r="H47" s="186">
        <v>164.89</v>
      </c>
      <c r="I47" s="184">
        <v>455</v>
      </c>
      <c r="J47" s="185">
        <v>455</v>
      </c>
      <c r="K47" s="186">
        <v>455</v>
      </c>
      <c r="L47" s="184">
        <v>2.89</v>
      </c>
      <c r="M47" s="185">
        <v>2.89</v>
      </c>
      <c r="N47" s="186">
        <v>2.89</v>
      </c>
      <c r="O47" s="184">
        <v>293</v>
      </c>
      <c r="P47" s="185">
        <v>293</v>
      </c>
      <c r="Q47" s="186">
        <v>293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1:42" ht="14.25" thickBot="1" thickTop="1">
      <c r="C48" s="14" t="s">
        <v>330</v>
      </c>
      <c r="D48" s="178"/>
      <c r="E48" s="179"/>
      <c r="F48" s="156">
        <v>2006.37</v>
      </c>
      <c r="G48" s="157">
        <v>2118.98</v>
      </c>
      <c r="H48" s="158">
        <v>2213.98</v>
      </c>
      <c r="I48" s="156">
        <v>3092.91</v>
      </c>
      <c r="J48" s="157">
        <v>3292.91</v>
      </c>
      <c r="K48" s="158">
        <v>3392.91</v>
      </c>
      <c r="L48" s="156">
        <v>40.54</v>
      </c>
      <c r="M48" s="157">
        <v>40.15</v>
      </c>
      <c r="N48" s="158">
        <v>40.15</v>
      </c>
      <c r="O48" s="156">
        <v>1127.08</v>
      </c>
      <c r="P48" s="157">
        <v>1214.08</v>
      </c>
      <c r="Q48" s="158">
        <v>1219.08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B49" s="16"/>
      <c r="C49" s="171" t="s">
        <v>84</v>
      </c>
      <c r="D49" s="172"/>
      <c r="E49" s="173"/>
      <c r="F49" s="181">
        <v>1512</v>
      </c>
      <c r="G49" s="182">
        <v>1539.006557562724</v>
      </c>
      <c r="H49" s="183">
        <v>1652.3225806451612</v>
      </c>
      <c r="I49" s="181">
        <v>1306</v>
      </c>
      <c r="J49" s="182">
        <v>1381.66964</v>
      </c>
      <c r="K49" s="183">
        <v>1435</v>
      </c>
      <c r="L49" s="181">
        <v>656</v>
      </c>
      <c r="M49" s="182">
        <v>678.336917562724</v>
      </c>
      <c r="N49" s="183">
        <v>698.3225806451612</v>
      </c>
      <c r="O49" s="181">
        <v>450</v>
      </c>
      <c r="P49" s="182">
        <v>521</v>
      </c>
      <c r="Q49" s="183">
        <v>481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2</v>
      </c>
      <c r="AH49">
        <v>2</v>
      </c>
      <c r="AI49">
        <v>2</v>
      </c>
      <c r="AJ49">
        <v>3</v>
      </c>
      <c r="AK49">
        <v>3</v>
      </c>
      <c r="AL49">
        <v>3</v>
      </c>
      <c r="AM49">
        <v>2</v>
      </c>
      <c r="AN49">
        <v>2</v>
      </c>
      <c r="AO49">
        <v>2</v>
      </c>
      <c r="AP49">
        <v>3</v>
      </c>
    </row>
    <row r="50" spans="1:42" ht="13.5" thickBot="1">
      <c r="B50" s="16"/>
      <c r="C50" s="104" t="s">
        <v>85</v>
      </c>
      <c r="D50" s="176"/>
      <c r="E50" s="177"/>
      <c r="F50" s="187">
        <v>14706.4</v>
      </c>
      <c r="G50" s="188">
        <v>14786</v>
      </c>
      <c r="H50" s="189">
        <v>14825</v>
      </c>
      <c r="I50" s="187">
        <v>17320</v>
      </c>
      <c r="J50" s="188">
        <v>17406</v>
      </c>
      <c r="K50" s="189">
        <v>17450</v>
      </c>
      <c r="L50" s="187">
        <v>837.4</v>
      </c>
      <c r="M50" s="188">
        <v>840</v>
      </c>
      <c r="N50" s="189">
        <v>855</v>
      </c>
      <c r="O50" s="187">
        <v>3451</v>
      </c>
      <c r="P50" s="188">
        <v>3460</v>
      </c>
      <c r="Q50" s="189">
        <v>3480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C51" s="14" t="s">
        <v>7</v>
      </c>
      <c r="D51" s="12"/>
      <c r="E51" s="13"/>
      <c r="F51" s="156">
        <v>16218.4</v>
      </c>
      <c r="G51" s="157">
        <v>16325.006557562723</v>
      </c>
      <c r="H51" s="158">
        <v>16477.322580645163</v>
      </c>
      <c r="I51" s="156">
        <v>18626</v>
      </c>
      <c r="J51" s="157">
        <v>18787.66964</v>
      </c>
      <c r="K51" s="158">
        <v>18885</v>
      </c>
      <c r="L51" s="156">
        <v>1493.4</v>
      </c>
      <c r="M51" s="157">
        <v>1518.336917562724</v>
      </c>
      <c r="N51" s="158">
        <v>1553.3225806451612</v>
      </c>
      <c r="O51" s="156">
        <v>3901</v>
      </c>
      <c r="P51" s="157">
        <v>3981</v>
      </c>
      <c r="Q51" s="158">
        <v>3961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">
        <v>402</v>
      </c>
      <c r="S52" s="39"/>
      <c r="T52" s="43" t="s">
        <v>401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1" spans="1:13" ht="12.75">
      <c r="A1" s="230"/>
      <c r="M1" s="205"/>
    </row>
    <row r="2" spans="3:18" ht="12.75">
      <c r="C2" s="265" t="s">
        <v>347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2.75">
      <c r="C3" s="265" t="s">
        <v>410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.75">
      <c r="A4" s="228"/>
      <c r="C4" s="265" t="s">
        <v>411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5" ht="13.5" thickBot="1">
      <c r="A5" s="228"/>
      <c r="M5" s="11"/>
      <c r="N5" s="11"/>
      <c r="O5" s="11"/>
    </row>
    <row r="6" spans="1:18" ht="12.75" customHeight="1" thickTop="1">
      <c r="A6" s="228"/>
      <c r="C6" s="2"/>
      <c r="D6" s="3"/>
      <c r="E6" s="4"/>
      <c r="F6" s="60"/>
      <c r="G6" s="273" t="s">
        <v>160</v>
      </c>
      <c r="H6" s="274"/>
      <c r="I6" s="274"/>
      <c r="J6" s="274"/>
      <c r="K6" s="274"/>
      <c r="L6" s="274"/>
      <c r="M6" s="275"/>
      <c r="N6" s="17"/>
      <c r="O6" s="4"/>
      <c r="P6" s="2"/>
      <c r="Q6" s="3"/>
      <c r="R6" s="4"/>
    </row>
    <row r="7" spans="1:18" ht="12.75" customHeight="1">
      <c r="A7" s="228"/>
      <c r="C7" s="57"/>
      <c r="D7" s="58"/>
      <c r="E7" s="59"/>
      <c r="F7" s="57" t="s">
        <v>154</v>
      </c>
      <c r="G7" s="308" t="s">
        <v>163</v>
      </c>
      <c r="H7" s="309"/>
      <c r="I7" s="67"/>
      <c r="J7" s="67"/>
      <c r="K7" s="67"/>
      <c r="L7" s="67"/>
      <c r="M7" s="69"/>
      <c r="N7" s="262" t="s">
        <v>161</v>
      </c>
      <c r="O7" s="264"/>
      <c r="P7" s="57"/>
      <c r="Q7" s="58"/>
      <c r="R7" s="59"/>
    </row>
    <row r="8" spans="1:18" ht="12.75" customHeight="1">
      <c r="A8" s="228"/>
      <c r="C8" s="57"/>
      <c r="D8" s="58"/>
      <c r="E8" s="59"/>
      <c r="F8" s="57" t="s">
        <v>155</v>
      </c>
      <c r="G8" s="262" t="s">
        <v>164</v>
      </c>
      <c r="H8" s="310"/>
      <c r="I8" s="61">
        <v>2009</v>
      </c>
      <c r="J8" s="61">
        <v>2010</v>
      </c>
      <c r="K8" s="61">
        <v>2011</v>
      </c>
      <c r="L8" s="61">
        <v>2012</v>
      </c>
      <c r="M8" s="70">
        <v>2013</v>
      </c>
      <c r="N8" s="305" t="s">
        <v>398</v>
      </c>
      <c r="O8" s="307"/>
      <c r="P8" s="57"/>
      <c r="Q8" s="58"/>
      <c r="R8" s="59"/>
    </row>
    <row r="9" spans="1:18" ht="12.75" customHeight="1" thickBot="1">
      <c r="A9" s="228"/>
      <c r="C9" s="7"/>
      <c r="D9" s="8"/>
      <c r="E9" s="9"/>
      <c r="F9" s="62"/>
      <c r="G9" s="64" t="s">
        <v>162</v>
      </c>
      <c r="H9" s="11" t="s">
        <v>332</v>
      </c>
      <c r="I9" s="68"/>
      <c r="J9" s="68"/>
      <c r="K9" s="68"/>
      <c r="L9" s="68"/>
      <c r="M9" s="71"/>
      <c r="N9" s="64" t="s">
        <v>165</v>
      </c>
      <c r="O9" s="73" t="s">
        <v>199</v>
      </c>
      <c r="P9" s="7"/>
      <c r="Q9" s="8"/>
      <c r="R9" s="9"/>
    </row>
    <row r="10" spans="1:18" ht="12.75" customHeight="1" thickTop="1">
      <c r="A10" s="228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8"/>
      <c r="B11" s="19"/>
      <c r="C11" s="6"/>
      <c r="D11" s="58" t="s">
        <v>153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166</v>
      </c>
      <c r="R11" s="5"/>
    </row>
    <row r="12" spans="1:18" ht="12.75" customHeight="1">
      <c r="A12" s="228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8"/>
      <c r="B13" s="19"/>
      <c r="C13" s="6" t="s">
        <v>158</v>
      </c>
      <c r="D13" s="1"/>
      <c r="E13" s="5"/>
      <c r="F13" s="63" t="s">
        <v>175</v>
      </c>
      <c r="G13" s="74">
        <v>22.22</v>
      </c>
      <c r="H13" s="75">
        <v>48.680656666666664</v>
      </c>
      <c r="I13" s="75">
        <v>34.144239999999996</v>
      </c>
      <c r="J13" s="75">
        <v>41.85664</v>
      </c>
      <c r="K13" s="75">
        <v>46.7211</v>
      </c>
      <c r="L13" s="75">
        <v>43.58536</v>
      </c>
      <c r="M13" s="75">
        <v>49.739110000000004</v>
      </c>
      <c r="N13" s="120">
        <v>6.153750000000002</v>
      </c>
      <c r="O13" s="121">
        <v>0.14118846328216636</v>
      </c>
      <c r="P13" s="6" t="s">
        <v>169</v>
      </c>
      <c r="Q13" s="1"/>
      <c r="R13" s="5"/>
    </row>
    <row r="14" spans="1:18" ht="12.75" customHeight="1">
      <c r="A14" s="228"/>
      <c r="B14" s="19"/>
      <c r="C14" s="49" t="s">
        <v>156</v>
      </c>
      <c r="D14" s="1"/>
      <c r="E14" s="5"/>
      <c r="F14" s="63" t="s">
        <v>159</v>
      </c>
      <c r="G14" s="74">
        <v>24.77</v>
      </c>
      <c r="H14" s="75">
        <v>45.987120000000004</v>
      </c>
      <c r="I14" s="75">
        <v>45.469730000000006</v>
      </c>
      <c r="J14" s="75">
        <v>48.795019999999994</v>
      </c>
      <c r="K14" s="75">
        <v>49.67102</v>
      </c>
      <c r="L14" s="75">
        <v>48.7615</v>
      </c>
      <c r="M14" s="78">
        <v>52.490567</v>
      </c>
      <c r="N14" s="120">
        <v>3.7290670000000006</v>
      </c>
      <c r="O14" s="121">
        <v>0.07647564164350976</v>
      </c>
      <c r="P14" s="72" t="s">
        <v>167</v>
      </c>
      <c r="Q14" s="1"/>
      <c r="R14" s="5"/>
    </row>
    <row r="15" spans="1:18" ht="12.75" customHeight="1">
      <c r="A15" s="228"/>
      <c r="B15" s="19"/>
      <c r="C15" s="49" t="s">
        <v>172</v>
      </c>
      <c r="D15" s="1"/>
      <c r="E15" s="5"/>
      <c r="F15" s="63" t="s">
        <v>159</v>
      </c>
      <c r="G15" s="74">
        <v>8.07</v>
      </c>
      <c r="H15" s="75">
        <v>21.41737333333333</v>
      </c>
      <c r="I15" s="75">
        <v>27.64309</v>
      </c>
      <c r="J15" s="75">
        <v>30.714019999999998</v>
      </c>
      <c r="K15" s="75">
        <v>31.16439</v>
      </c>
      <c r="L15" s="75">
        <v>30.139210000000002</v>
      </c>
      <c r="M15" s="78">
        <v>26.561854857142855</v>
      </c>
      <c r="N15" s="120">
        <v>-3.5773551428571473</v>
      </c>
      <c r="O15" s="121">
        <v>-0.1186943898946637</v>
      </c>
      <c r="P15" s="6" t="s">
        <v>202</v>
      </c>
      <c r="Q15" s="1"/>
      <c r="R15" s="5"/>
    </row>
    <row r="16" spans="1:18" ht="12.75" customHeight="1">
      <c r="A16" s="228"/>
      <c r="B16" s="19"/>
      <c r="C16" s="6" t="s">
        <v>288</v>
      </c>
      <c r="D16" s="1"/>
      <c r="E16" s="5"/>
      <c r="F16" s="63" t="s">
        <v>225</v>
      </c>
      <c r="G16" s="74">
        <v>7.31</v>
      </c>
      <c r="H16" s="75">
        <v>10.079576666666666</v>
      </c>
      <c r="I16" s="75">
        <v>11.52804</v>
      </c>
      <c r="J16" s="75">
        <v>12.38017</v>
      </c>
      <c r="K16" s="75">
        <v>13.268</v>
      </c>
      <c r="L16" s="75">
        <v>13.602469999999999</v>
      </c>
      <c r="M16" s="76">
        <v>15.070653195947001</v>
      </c>
      <c r="N16" s="120">
        <v>1.4681831959470024</v>
      </c>
      <c r="O16" s="121">
        <v>0.1079350438521094</v>
      </c>
      <c r="P16" s="20" t="s">
        <v>289</v>
      </c>
      <c r="Q16" s="1"/>
      <c r="R16" s="5"/>
    </row>
    <row r="17" spans="1:18" ht="12.75" customHeight="1">
      <c r="A17" s="228"/>
      <c r="B17" s="19"/>
      <c r="C17" s="6" t="s">
        <v>157</v>
      </c>
      <c r="D17" s="1"/>
      <c r="E17" s="5"/>
      <c r="F17" s="63" t="s">
        <v>159</v>
      </c>
      <c r="G17" s="74">
        <v>18.39</v>
      </c>
      <c r="H17" s="75">
        <v>54.06014666666667</v>
      </c>
      <c r="I17" s="75">
        <v>60.643010000000004</v>
      </c>
      <c r="J17" s="75">
        <v>65.83981</v>
      </c>
      <c r="K17" s="75">
        <v>64.64508000000001</v>
      </c>
      <c r="L17" s="75">
        <v>63.26867</v>
      </c>
      <c r="M17" s="76">
        <v>63.503798999999994</v>
      </c>
      <c r="N17" s="120">
        <v>0.23512899999999348</v>
      </c>
      <c r="O17" s="121">
        <v>0.0037163575589623343</v>
      </c>
      <c r="P17" s="20" t="s">
        <v>168</v>
      </c>
      <c r="Q17" s="1"/>
      <c r="R17" s="5"/>
    </row>
    <row r="18" spans="1:18" ht="12.75" customHeight="1">
      <c r="A18" s="228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8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8"/>
      <c r="B20" s="19"/>
      <c r="C20" s="6"/>
      <c r="D20" s="1" t="s">
        <v>171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200</v>
      </c>
      <c r="R20" s="5"/>
    </row>
    <row r="21" spans="1:18" ht="12.75" customHeight="1">
      <c r="A21" s="228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8"/>
      <c r="B22" s="19"/>
      <c r="C22" s="6" t="s">
        <v>158</v>
      </c>
      <c r="D22" s="1"/>
      <c r="E22" s="5"/>
      <c r="F22" s="63" t="s">
        <v>175</v>
      </c>
      <c r="G22" s="74">
        <v>38.83</v>
      </c>
      <c r="H22" s="75">
        <v>74.98870333333333</v>
      </c>
      <c r="I22" s="75">
        <v>43.52261</v>
      </c>
      <c r="J22" s="75">
        <v>55.95355</v>
      </c>
      <c r="K22" s="75">
        <v>58.806760000000004</v>
      </c>
      <c r="L22" s="75">
        <v>55.25712</v>
      </c>
      <c r="M22" s="75">
        <v>61.67738</v>
      </c>
      <c r="N22" s="120">
        <v>6.420259999999999</v>
      </c>
      <c r="O22" s="121">
        <v>0.11618882779268987</v>
      </c>
      <c r="P22" s="6" t="s">
        <v>169</v>
      </c>
      <c r="Q22" s="1"/>
      <c r="R22" s="5"/>
    </row>
    <row r="23" spans="1:18" ht="12.75" customHeight="1">
      <c r="A23" s="228"/>
      <c r="B23" s="19"/>
      <c r="C23" s="49" t="s">
        <v>156</v>
      </c>
      <c r="D23" s="1"/>
      <c r="E23" s="5"/>
      <c r="F23" s="63" t="s">
        <v>159</v>
      </c>
      <c r="G23" s="74">
        <v>34.26</v>
      </c>
      <c r="H23" s="75">
        <v>46.38945666666667</v>
      </c>
      <c r="I23" s="75">
        <v>35.84351</v>
      </c>
      <c r="J23" s="75">
        <v>39.39694</v>
      </c>
      <c r="K23" s="75">
        <v>38.42274</v>
      </c>
      <c r="L23" s="75">
        <v>36.734559999999995</v>
      </c>
      <c r="M23" s="78">
        <v>36.2910225062639</v>
      </c>
      <c r="N23" s="120">
        <v>-0.44353749373609475</v>
      </c>
      <c r="O23" s="121">
        <v>-0.012074120221831833</v>
      </c>
      <c r="P23" s="72" t="s">
        <v>167</v>
      </c>
      <c r="Q23" s="1"/>
      <c r="R23" s="5"/>
    </row>
    <row r="24" spans="1:18" ht="12.75" customHeight="1">
      <c r="A24" s="228"/>
      <c r="B24" s="19"/>
      <c r="C24" s="49" t="s">
        <v>172</v>
      </c>
      <c r="D24" s="1"/>
      <c r="E24" s="5"/>
      <c r="F24" s="63" t="s">
        <v>159</v>
      </c>
      <c r="G24" s="74">
        <v>10.3</v>
      </c>
      <c r="H24" s="75">
        <v>21.381579999999996</v>
      </c>
      <c r="I24" s="75">
        <v>28.36515</v>
      </c>
      <c r="J24" s="75">
        <v>29.31866</v>
      </c>
      <c r="K24" s="75">
        <v>29.545189999999998</v>
      </c>
      <c r="L24" s="75">
        <v>28.07675</v>
      </c>
      <c r="M24" s="78">
        <v>24.459561657416856</v>
      </c>
      <c r="N24" s="120">
        <v>-3.6171883425831446</v>
      </c>
      <c r="O24" s="121">
        <v>-0.12883215979709706</v>
      </c>
      <c r="P24" s="6" t="s">
        <v>202</v>
      </c>
      <c r="Q24" s="1"/>
      <c r="R24" s="5"/>
    </row>
    <row r="25" spans="1:18" ht="12.75" customHeight="1">
      <c r="A25" s="228"/>
      <c r="B25" s="19"/>
      <c r="C25" s="6" t="s">
        <v>288</v>
      </c>
      <c r="D25" s="1"/>
      <c r="E25" s="5"/>
      <c r="F25" s="63" t="s">
        <v>225</v>
      </c>
      <c r="G25" s="74">
        <v>11.36</v>
      </c>
      <c r="H25" s="75">
        <v>17.26225333333333</v>
      </c>
      <c r="I25" s="75">
        <v>16.20402</v>
      </c>
      <c r="J25" s="75">
        <v>19.40601</v>
      </c>
      <c r="K25" s="75">
        <v>19.242240000000002</v>
      </c>
      <c r="L25" s="75">
        <v>19.38889</v>
      </c>
      <c r="M25" s="76">
        <v>20.404002366628003</v>
      </c>
      <c r="N25" s="120">
        <v>1.0151123666280029</v>
      </c>
      <c r="O25" s="121">
        <v>0.05235536261374441</v>
      </c>
      <c r="P25" s="20" t="s">
        <v>289</v>
      </c>
      <c r="Q25" s="1"/>
      <c r="R25" s="5"/>
    </row>
    <row r="26" spans="1:18" ht="12.75" customHeight="1">
      <c r="A26" s="228"/>
      <c r="B26" s="19"/>
      <c r="C26" s="6" t="s">
        <v>157</v>
      </c>
      <c r="D26" s="1"/>
      <c r="E26" s="5"/>
      <c r="F26" s="63" t="s">
        <v>159</v>
      </c>
      <c r="G26" s="74">
        <v>16.78</v>
      </c>
      <c r="H26" s="75">
        <v>48.69460333333333</v>
      </c>
      <c r="I26" s="75">
        <v>53.979510000000005</v>
      </c>
      <c r="J26" s="75">
        <v>58.68453</v>
      </c>
      <c r="K26" s="75">
        <v>56.52073</v>
      </c>
      <c r="L26" s="75">
        <v>53.8211</v>
      </c>
      <c r="M26" s="76">
        <v>52.91989999999999</v>
      </c>
      <c r="N26" s="120">
        <v>-0.90120000000001</v>
      </c>
      <c r="O26" s="121">
        <v>-0.01674436234116378</v>
      </c>
      <c r="P26" s="20" t="s">
        <v>168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250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251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158</v>
      </c>
      <c r="D31" s="1"/>
      <c r="E31" s="5"/>
      <c r="F31" s="63" t="s">
        <v>175</v>
      </c>
      <c r="G31" s="74">
        <v>-16.61</v>
      </c>
      <c r="H31" s="75">
        <v>-26.308046666666673</v>
      </c>
      <c r="I31" s="75">
        <v>-9.378370000000004</v>
      </c>
      <c r="J31" s="75">
        <v>-14.096910000000001</v>
      </c>
      <c r="K31" s="75">
        <v>-12.085660000000004</v>
      </c>
      <c r="L31" s="75">
        <v>-11.671759999999999</v>
      </c>
      <c r="M31" s="76">
        <v>-11.938269999999996</v>
      </c>
      <c r="N31" s="120">
        <v>-0.2665099999999967</v>
      </c>
      <c r="O31" s="231">
        <v>-0.022833745724723326</v>
      </c>
      <c r="P31" s="6" t="s">
        <v>169</v>
      </c>
      <c r="Q31" s="1"/>
      <c r="R31" s="5"/>
    </row>
    <row r="32" spans="2:18" ht="12.75" customHeight="1">
      <c r="B32" s="19"/>
      <c r="C32" s="49" t="s">
        <v>156</v>
      </c>
      <c r="D32" s="1"/>
      <c r="E32" s="5"/>
      <c r="F32" s="63" t="s">
        <v>159</v>
      </c>
      <c r="G32" s="74">
        <v>-9.489999999999998</v>
      </c>
      <c r="H32" s="75">
        <v>-0.4023366666666656</v>
      </c>
      <c r="I32" s="75">
        <v>9.626220000000004</v>
      </c>
      <c r="J32" s="75">
        <v>9.398079999999993</v>
      </c>
      <c r="K32" s="75">
        <v>11.248280000000001</v>
      </c>
      <c r="L32" s="77">
        <v>12.026940000000003</v>
      </c>
      <c r="M32" s="78">
        <v>16.1995444937361</v>
      </c>
      <c r="N32" s="120">
        <v>4.172604493736095</v>
      </c>
      <c r="O32" s="231">
        <v>0.3469381649643296</v>
      </c>
      <c r="P32" s="72" t="s">
        <v>167</v>
      </c>
      <c r="Q32" s="1"/>
      <c r="R32" s="5"/>
    </row>
    <row r="33" spans="2:18" ht="12.75" customHeight="1">
      <c r="B33" s="19"/>
      <c r="C33" s="49" t="s">
        <v>172</v>
      </c>
      <c r="D33" s="1"/>
      <c r="E33" s="5"/>
      <c r="F33" s="63" t="s">
        <v>159</v>
      </c>
      <c r="G33" s="74">
        <v>-2.2300000000000004</v>
      </c>
      <c r="H33" s="75">
        <v>0.03579333333333542</v>
      </c>
      <c r="I33" s="75">
        <v>-0.722059999999999</v>
      </c>
      <c r="J33" s="75">
        <v>1.3953599999999966</v>
      </c>
      <c r="K33" s="75">
        <v>1.6192000000000029</v>
      </c>
      <c r="L33" s="77">
        <v>2.0624600000000015</v>
      </c>
      <c r="M33" s="78">
        <v>2.102293199725999</v>
      </c>
      <c r="N33" s="120">
        <v>0.039833199725997304</v>
      </c>
      <c r="O33" s="231">
        <v>0.019313441097522994</v>
      </c>
      <c r="P33" s="6" t="s">
        <v>202</v>
      </c>
      <c r="Q33" s="1"/>
      <c r="R33" s="5"/>
    </row>
    <row r="34" spans="2:18" ht="12.75" customHeight="1">
      <c r="B34" s="19"/>
      <c r="C34" s="6" t="s">
        <v>288</v>
      </c>
      <c r="D34" s="1"/>
      <c r="E34" s="5"/>
      <c r="F34" s="63" t="s">
        <v>225</v>
      </c>
      <c r="G34" s="74">
        <v>-4.05</v>
      </c>
      <c r="H34" s="75">
        <v>-7.182676666666666</v>
      </c>
      <c r="I34" s="75">
        <v>-4.675979999999999</v>
      </c>
      <c r="J34" s="75">
        <v>-7.025839999999999</v>
      </c>
      <c r="K34" s="75">
        <v>-5.974240000000002</v>
      </c>
      <c r="L34" s="75">
        <v>-5.7864200000000015</v>
      </c>
      <c r="M34" s="76">
        <v>-5.333349170681002</v>
      </c>
      <c r="N34" s="120">
        <v>0.45307082931899956</v>
      </c>
      <c r="O34" s="231">
        <v>0.07829898785760443</v>
      </c>
      <c r="P34" s="20" t="s">
        <v>289</v>
      </c>
      <c r="Q34" s="1"/>
      <c r="R34" s="5"/>
    </row>
    <row r="35" spans="2:18" ht="12.75" customHeight="1">
      <c r="B35" s="19"/>
      <c r="C35" s="6" t="s">
        <v>157</v>
      </c>
      <c r="D35" s="1"/>
      <c r="E35" s="5"/>
      <c r="F35" s="63" t="s">
        <v>159</v>
      </c>
      <c r="G35" s="74">
        <v>1.6099999999999994</v>
      </c>
      <c r="H35" s="75">
        <v>5.365543333333335</v>
      </c>
      <c r="I35" s="75">
        <v>6.663499999999999</v>
      </c>
      <c r="J35" s="75">
        <v>7.155279999999998</v>
      </c>
      <c r="K35" s="75">
        <v>8.124350000000007</v>
      </c>
      <c r="L35" s="75">
        <v>9.447569999999999</v>
      </c>
      <c r="M35" s="76">
        <v>10.583899000000002</v>
      </c>
      <c r="N35" s="120">
        <v>1.1363290000000035</v>
      </c>
      <c r="O35" s="231">
        <v>0.12027738349649736</v>
      </c>
      <c r="P35" s="20" t="s">
        <v>168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201</v>
      </c>
      <c r="K37" s="34" t="s">
        <v>203</v>
      </c>
    </row>
    <row r="38" spans="3:11" ht="14.25">
      <c r="C38" s="34" t="s">
        <v>329</v>
      </c>
      <c r="K38" s="34" t="s">
        <v>205</v>
      </c>
    </row>
    <row r="39" spans="3:11" ht="14.25">
      <c r="C39" s="34" t="s">
        <v>252</v>
      </c>
      <c r="K39" s="34" t="s">
        <v>253</v>
      </c>
    </row>
    <row r="40" spans="3:18" ht="12.75">
      <c r="C40" s="41" t="str">
        <f ca="1">CELL("filename")</f>
        <v>C:\MyFiles\Timber\Timber Committee\TCQ2012\[tb-65-6.xls]List of tables</v>
      </c>
      <c r="R40" s="43" t="str">
        <f ca="1">CONCATENATE("printed on ",DAY(NOW()),"/",MONTH(NOW()))</f>
        <v>printed on 8/12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1" spans="1:13" ht="12.75">
      <c r="A1" s="16"/>
      <c r="M1" s="205"/>
    </row>
    <row r="2" spans="1:18" ht="12.75">
      <c r="A2" s="228"/>
      <c r="C2" s="265" t="s">
        <v>348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12.75">
      <c r="A3" s="228"/>
      <c r="C3" s="265" t="s">
        <v>412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.75">
      <c r="A4" s="228"/>
      <c r="C4" s="265" t="s">
        <v>413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5" ht="13.5" thickBot="1">
      <c r="A5" s="228"/>
      <c r="M5" s="11"/>
      <c r="N5" s="11"/>
      <c r="O5" s="11"/>
    </row>
    <row r="6" spans="1:18" ht="13.5" customHeight="1" thickTop="1">
      <c r="A6" s="228"/>
      <c r="C6" s="2"/>
      <c r="D6" s="3"/>
      <c r="E6" s="4"/>
      <c r="F6" s="317" t="s">
        <v>215</v>
      </c>
      <c r="G6" s="286" t="s">
        <v>204</v>
      </c>
      <c r="H6" s="287"/>
      <c r="I6" s="287"/>
      <c r="J6" s="287"/>
      <c r="K6" s="287"/>
      <c r="L6" s="287"/>
      <c r="M6" s="288"/>
      <c r="N6" s="298" t="s">
        <v>206</v>
      </c>
      <c r="O6" s="311"/>
      <c r="P6" s="2"/>
      <c r="Q6" s="3"/>
      <c r="R6" s="4"/>
    </row>
    <row r="7" spans="1:18" ht="13.5" customHeight="1" thickBot="1">
      <c r="A7" s="228"/>
      <c r="C7" s="6"/>
      <c r="D7" s="1"/>
      <c r="E7" s="5"/>
      <c r="F7" s="318"/>
      <c r="G7" s="292"/>
      <c r="H7" s="293"/>
      <c r="I7" s="293"/>
      <c r="J7" s="293"/>
      <c r="K7" s="293"/>
      <c r="L7" s="293"/>
      <c r="M7" s="294"/>
      <c r="N7" s="315" t="s">
        <v>207</v>
      </c>
      <c r="O7" s="316"/>
      <c r="P7" s="6"/>
      <c r="Q7" s="1"/>
      <c r="R7" s="5"/>
    </row>
    <row r="8" spans="1:18" ht="12.75" customHeight="1" thickTop="1">
      <c r="A8" s="228"/>
      <c r="C8" s="57"/>
      <c r="D8" s="58"/>
      <c r="E8" s="59"/>
      <c r="F8" s="318"/>
      <c r="G8" s="308" t="s">
        <v>163</v>
      </c>
      <c r="H8" s="309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8"/>
      <c r="C9" s="57"/>
      <c r="D9" s="58"/>
      <c r="E9" s="59"/>
      <c r="F9" s="318"/>
      <c r="G9" s="262" t="s">
        <v>164</v>
      </c>
      <c r="H9" s="310"/>
      <c r="I9" s="61">
        <v>2009</v>
      </c>
      <c r="J9" s="61">
        <v>2010</v>
      </c>
      <c r="K9" s="61">
        <v>2011</v>
      </c>
      <c r="L9" s="61">
        <v>2012</v>
      </c>
      <c r="M9" s="70">
        <v>2013</v>
      </c>
      <c r="N9" s="57">
        <v>2014</v>
      </c>
      <c r="O9" s="70">
        <v>2015</v>
      </c>
      <c r="P9" s="57"/>
      <c r="Q9" s="58"/>
      <c r="R9" s="59"/>
    </row>
    <row r="10" spans="1:18" ht="12.75" customHeight="1" thickBot="1">
      <c r="A10" s="228"/>
      <c r="C10" s="7"/>
      <c r="D10" s="8"/>
      <c r="E10" s="9"/>
      <c r="F10" s="319"/>
      <c r="G10" s="64" t="s">
        <v>162</v>
      </c>
      <c r="H10" s="11" t="s">
        <v>332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8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8"/>
      <c r="B12" s="15"/>
      <c r="C12" s="49" t="s">
        <v>211</v>
      </c>
      <c r="D12" s="1"/>
      <c r="E12" s="5"/>
      <c r="F12" s="139" t="s">
        <v>175</v>
      </c>
      <c r="G12" s="209">
        <v>100.66</v>
      </c>
      <c r="H12" s="75">
        <v>108.12243333333333</v>
      </c>
      <c r="I12" s="75">
        <v>92.67669000000001</v>
      </c>
      <c r="J12" s="75">
        <v>102.7149</v>
      </c>
      <c r="K12" s="75">
        <v>102.23156</v>
      </c>
      <c r="L12" s="75">
        <v>97.73147</v>
      </c>
      <c r="M12" s="76">
        <v>94.69541333306391</v>
      </c>
      <c r="N12" s="74">
        <v>96.11603148104645</v>
      </c>
      <c r="O12" s="75">
        <v>96.85785714550288</v>
      </c>
      <c r="P12" s="6" t="s">
        <v>219</v>
      </c>
      <c r="Q12" s="1"/>
      <c r="R12" s="5"/>
    </row>
    <row r="13" spans="1:18" ht="12.75" customHeight="1">
      <c r="A13" s="228"/>
      <c r="B13" s="19"/>
      <c r="C13" s="6" t="s">
        <v>230</v>
      </c>
      <c r="D13" s="58"/>
      <c r="E13" s="5"/>
      <c r="F13" s="63" t="s">
        <v>159</v>
      </c>
      <c r="G13" s="209">
        <v>78.36</v>
      </c>
      <c r="H13" s="75">
        <v>89.22402333333334</v>
      </c>
      <c r="I13" s="75">
        <v>80.38759</v>
      </c>
      <c r="J13" s="75">
        <v>89.74018</v>
      </c>
      <c r="K13" s="75">
        <v>89.44714</v>
      </c>
      <c r="L13" s="75">
        <v>84.87122000000001</v>
      </c>
      <c r="M13" s="78">
        <v>83.29251398638513</v>
      </c>
      <c r="N13" s="74">
        <v>84.71984937459793</v>
      </c>
      <c r="O13" s="75">
        <v>85.3315920526835</v>
      </c>
      <c r="P13" s="6" t="s">
        <v>216</v>
      </c>
      <c r="Q13" s="58"/>
      <c r="R13" s="5"/>
    </row>
    <row r="14" spans="1:18" ht="12.75" customHeight="1">
      <c r="A14" s="228"/>
      <c r="B14" s="19"/>
      <c r="C14" s="6" t="s">
        <v>231</v>
      </c>
      <c r="D14" s="1"/>
      <c r="E14" s="5"/>
      <c r="F14" s="63" t="s">
        <v>159</v>
      </c>
      <c r="G14" s="209">
        <v>22.3</v>
      </c>
      <c r="H14" s="75">
        <v>18.89841</v>
      </c>
      <c r="I14" s="75">
        <v>12.289100000000001</v>
      </c>
      <c r="J14" s="75">
        <v>12.97472</v>
      </c>
      <c r="K14" s="75">
        <v>12.78442</v>
      </c>
      <c r="L14" s="75">
        <v>12.86025</v>
      </c>
      <c r="M14" s="78">
        <v>11.402899346678774</v>
      </c>
      <c r="N14" s="74">
        <v>11.396182106448522</v>
      </c>
      <c r="O14" s="75">
        <v>11.526265092819369</v>
      </c>
      <c r="P14" s="6" t="s">
        <v>217</v>
      </c>
      <c r="Q14" s="1"/>
      <c r="R14" s="5"/>
    </row>
    <row r="15" spans="1:18" ht="12.75" customHeight="1">
      <c r="A15" s="228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8"/>
      <c r="B16" s="19"/>
      <c r="C16" s="49" t="s">
        <v>212</v>
      </c>
      <c r="D16" s="1"/>
      <c r="E16" s="5"/>
      <c r="F16" s="63" t="s">
        <v>159</v>
      </c>
      <c r="G16" s="209">
        <v>22.7</v>
      </c>
      <c r="H16" s="75">
        <v>53.96328666666667</v>
      </c>
      <c r="I16" s="75">
        <v>62.05037</v>
      </c>
      <c r="J16" s="75">
        <v>63.70003</v>
      </c>
      <c r="K16" s="75">
        <v>64.13844</v>
      </c>
      <c r="L16" s="75">
        <v>63.716300000000004</v>
      </c>
      <c r="M16" s="76">
        <v>57.96330780027399</v>
      </c>
      <c r="N16" s="74">
        <v>58.544875013048966</v>
      </c>
      <c r="O16" s="75">
        <v>58.9391511631276</v>
      </c>
      <c r="P16" s="6" t="s">
        <v>218</v>
      </c>
      <c r="Q16" s="1"/>
      <c r="R16" s="5"/>
    </row>
    <row r="17" spans="1:18" ht="12.75" customHeight="1">
      <c r="A17" s="228"/>
      <c r="B17" s="19"/>
      <c r="C17" s="49" t="s">
        <v>209</v>
      </c>
      <c r="D17" s="1"/>
      <c r="E17" s="5"/>
      <c r="F17" s="63" t="s">
        <v>159</v>
      </c>
      <c r="G17" s="209">
        <v>5.44</v>
      </c>
      <c r="H17" s="75">
        <v>6.66348</v>
      </c>
      <c r="I17" s="75">
        <v>6.2573</v>
      </c>
      <c r="J17" s="75">
        <v>7.26401</v>
      </c>
      <c r="K17" s="75">
        <v>7.72409</v>
      </c>
      <c r="L17" s="75">
        <v>7.3782</v>
      </c>
      <c r="M17" s="78">
        <v>6.994524142857142</v>
      </c>
      <c r="N17" s="74">
        <v>7.248288963648427</v>
      </c>
      <c r="O17" s="75">
        <v>7.340247490081116</v>
      </c>
      <c r="P17" s="20" t="s">
        <v>220</v>
      </c>
      <c r="Q17" s="1"/>
      <c r="R17" s="5"/>
    </row>
    <row r="18" spans="1:18" ht="12.75" customHeight="1">
      <c r="A18" s="228"/>
      <c r="B18" s="19"/>
      <c r="C18" s="49" t="s">
        <v>353</v>
      </c>
      <c r="D18" s="1"/>
      <c r="E18" s="5"/>
      <c r="F18" s="63" t="s">
        <v>159</v>
      </c>
      <c r="G18" s="209">
        <v>23.82</v>
      </c>
      <c r="H18" s="75">
        <v>36.29516</v>
      </c>
      <c r="I18" s="75">
        <v>40.06449</v>
      </c>
      <c r="J18" s="75">
        <v>39.60193</v>
      </c>
      <c r="K18" s="75">
        <v>38.86066</v>
      </c>
      <c r="L18" s="75">
        <v>37.24683</v>
      </c>
      <c r="M18" s="78">
        <v>32.18057199999999</v>
      </c>
      <c r="N18" s="74">
        <v>32.18563799878304</v>
      </c>
      <c r="O18" s="75">
        <v>32.29351082878145</v>
      </c>
      <c r="P18" s="49" t="s">
        <v>356</v>
      </c>
      <c r="Q18" s="1"/>
      <c r="R18" s="5"/>
    </row>
    <row r="19" spans="1:18" ht="12.75" customHeight="1">
      <c r="A19" s="228"/>
      <c r="B19" s="19"/>
      <c r="C19" s="6" t="s">
        <v>227</v>
      </c>
      <c r="D19" s="1"/>
      <c r="E19" s="5"/>
      <c r="F19" s="63" t="s">
        <v>159</v>
      </c>
      <c r="G19" s="209">
        <v>4.44</v>
      </c>
      <c r="H19" s="75">
        <v>11.004646666666666</v>
      </c>
      <c r="I19" s="75">
        <v>15.72858</v>
      </c>
      <c r="J19" s="75">
        <v>16.83409</v>
      </c>
      <c r="K19" s="75">
        <v>17.55369</v>
      </c>
      <c r="L19" s="75">
        <v>19.09127</v>
      </c>
      <c r="M19" s="76">
        <v>18.788211657416852</v>
      </c>
      <c r="N19" s="74">
        <v>19.110948050617502</v>
      </c>
      <c r="O19" s="75">
        <v>19.30539284426503</v>
      </c>
      <c r="P19" s="20" t="s">
        <v>222</v>
      </c>
      <c r="Q19" s="1"/>
      <c r="R19" s="5"/>
    </row>
    <row r="20" spans="1:18" ht="12.75" customHeight="1">
      <c r="A20" s="228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8"/>
      <c r="B21" s="19"/>
      <c r="C21" s="6" t="s">
        <v>157</v>
      </c>
      <c r="D21" s="1"/>
      <c r="E21" s="5"/>
      <c r="F21" s="63" t="s">
        <v>225</v>
      </c>
      <c r="G21" s="209">
        <v>49.17</v>
      </c>
      <c r="H21" s="75">
        <v>88.67003666666666</v>
      </c>
      <c r="I21" s="75">
        <v>88.11542</v>
      </c>
      <c r="J21" s="75">
        <v>94.72017</v>
      </c>
      <c r="K21" s="75">
        <v>93.16779</v>
      </c>
      <c r="L21" s="75">
        <v>90.09752999999999</v>
      </c>
      <c r="M21" s="76">
        <v>86.3742439</v>
      </c>
      <c r="N21" s="232">
        <v>87.00320019075448</v>
      </c>
      <c r="O21" s="233">
        <v>87.02985223701306</v>
      </c>
      <c r="P21" s="20" t="s">
        <v>168</v>
      </c>
      <c r="Q21" s="1"/>
      <c r="R21" s="5"/>
    </row>
    <row r="22" spans="1:18" ht="12.75" customHeight="1">
      <c r="A22" s="228"/>
      <c r="B22" s="19"/>
      <c r="C22" s="6" t="s">
        <v>210</v>
      </c>
      <c r="D22" s="1"/>
      <c r="E22" s="5"/>
      <c r="F22" s="63" t="s">
        <v>159</v>
      </c>
      <c r="G22" s="209">
        <v>6.45</v>
      </c>
      <c r="H22" s="75">
        <v>12.037453333333334</v>
      </c>
      <c r="I22" s="75">
        <v>9.69723</v>
      </c>
      <c r="J22" s="75">
        <v>9.46983</v>
      </c>
      <c r="K22" s="75">
        <v>9.88323</v>
      </c>
      <c r="L22" s="75">
        <v>8.31417</v>
      </c>
      <c r="M22" s="75">
        <v>7.97361</v>
      </c>
      <c r="N22" s="212"/>
      <c r="O22" s="213"/>
      <c r="P22" s="20" t="s">
        <v>223</v>
      </c>
      <c r="Q22" s="1"/>
      <c r="R22" s="5"/>
    </row>
    <row r="23" spans="2:18" ht="12.75" customHeight="1">
      <c r="B23" s="19"/>
      <c r="C23" s="6" t="s">
        <v>261</v>
      </c>
      <c r="D23" s="1"/>
      <c r="E23" s="5"/>
      <c r="F23" s="63" t="s">
        <v>159</v>
      </c>
      <c r="G23" s="209">
        <v>42.71</v>
      </c>
      <c r="H23" s="75">
        <v>76.63258333333333</v>
      </c>
      <c r="I23" s="75">
        <v>78.41819</v>
      </c>
      <c r="J23" s="75">
        <v>85.25034</v>
      </c>
      <c r="K23" s="75">
        <v>83.28456</v>
      </c>
      <c r="L23" s="75">
        <v>81.78335999999999</v>
      </c>
      <c r="M23" s="76">
        <v>78.4006339</v>
      </c>
      <c r="N23" s="212"/>
      <c r="O23" s="213"/>
      <c r="P23" s="20" t="s">
        <v>262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12" t="s">
        <v>226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211</v>
      </c>
      <c r="D26" s="1"/>
      <c r="E26" s="5"/>
      <c r="F26" s="313"/>
      <c r="G26" s="137">
        <v>100</v>
      </c>
      <c r="H26" s="140">
        <v>107.41350420557654</v>
      </c>
      <c r="I26" s="140">
        <v>92.0690343731373</v>
      </c>
      <c r="J26" s="140">
        <v>102.04142658454202</v>
      </c>
      <c r="K26" s="140">
        <v>101.56125571229883</v>
      </c>
      <c r="L26" s="140">
        <v>97.0906715676535</v>
      </c>
      <c r="M26" s="142">
        <v>94.07452149122186</v>
      </c>
      <c r="N26" s="137">
        <v>95.4858250358101</v>
      </c>
      <c r="O26" s="142">
        <v>96.22278675293352</v>
      </c>
      <c r="P26" s="6" t="s">
        <v>219</v>
      </c>
      <c r="Q26" s="1"/>
      <c r="R26" s="5"/>
    </row>
    <row r="27" spans="2:18" ht="12.75" customHeight="1">
      <c r="B27" s="19"/>
      <c r="C27" s="6" t="s">
        <v>230</v>
      </c>
      <c r="D27" s="1"/>
      <c r="E27" s="5"/>
      <c r="F27" s="313"/>
      <c r="G27" s="137">
        <v>100</v>
      </c>
      <c r="H27" s="140">
        <v>113.8642462140548</v>
      </c>
      <c r="I27" s="140">
        <v>102.58753190403267</v>
      </c>
      <c r="J27" s="140">
        <v>114.52294538029606</v>
      </c>
      <c r="K27" s="140">
        <v>114.14897907095458</v>
      </c>
      <c r="L27" s="140">
        <v>108.30936702399185</v>
      </c>
      <c r="M27" s="142">
        <v>106.29468349462114</v>
      </c>
      <c r="N27" s="137">
        <v>108.11619368886922</v>
      </c>
      <c r="O27" s="142">
        <v>108.89687602435363</v>
      </c>
      <c r="P27" s="6" t="s">
        <v>216</v>
      </c>
      <c r="Q27" s="58"/>
      <c r="R27" s="5"/>
    </row>
    <row r="28" spans="2:18" ht="12.75" customHeight="1">
      <c r="B28" s="19"/>
      <c r="C28" s="6" t="s">
        <v>231</v>
      </c>
      <c r="D28" s="1"/>
      <c r="E28" s="5"/>
      <c r="F28" s="313"/>
      <c r="G28" s="137">
        <v>100</v>
      </c>
      <c r="H28" s="140">
        <v>84.74623318385649</v>
      </c>
      <c r="I28" s="140">
        <v>55.10807174887893</v>
      </c>
      <c r="J28" s="140">
        <v>58.18260089686098</v>
      </c>
      <c r="K28" s="140">
        <v>57.32923766816144</v>
      </c>
      <c r="L28" s="140">
        <v>57.66928251121076</v>
      </c>
      <c r="M28" s="142">
        <v>51.134077787797196</v>
      </c>
      <c r="N28" s="137">
        <v>51.1039556342983</v>
      </c>
      <c r="O28" s="142">
        <v>51.68728741174604</v>
      </c>
      <c r="P28" s="6" t="s">
        <v>217</v>
      </c>
      <c r="Q28" s="1"/>
      <c r="R28" s="5"/>
    </row>
    <row r="29" spans="2:18" ht="12.75" customHeight="1">
      <c r="B29" s="19"/>
      <c r="C29" s="6"/>
      <c r="D29" s="1"/>
      <c r="E29" s="5"/>
      <c r="F29" s="313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212</v>
      </c>
      <c r="D30" s="1"/>
      <c r="E30" s="5"/>
      <c r="F30" s="313"/>
      <c r="G30" s="137">
        <v>100</v>
      </c>
      <c r="H30" s="140">
        <v>237.72372980910427</v>
      </c>
      <c r="I30" s="140">
        <v>273.3496475770925</v>
      </c>
      <c r="J30" s="140">
        <v>280.61687224669606</v>
      </c>
      <c r="K30" s="140">
        <v>282.54819383259917</v>
      </c>
      <c r="L30" s="143">
        <v>280.68854625550665</v>
      </c>
      <c r="M30" s="144">
        <v>255.34496828314533</v>
      </c>
      <c r="N30" s="145">
        <v>257.9069383834757</v>
      </c>
      <c r="O30" s="146">
        <v>259.64383772302904</v>
      </c>
      <c r="P30" s="6" t="s">
        <v>218</v>
      </c>
      <c r="Q30" s="1"/>
      <c r="R30" s="5"/>
    </row>
    <row r="31" spans="2:18" ht="12.75" customHeight="1">
      <c r="B31" s="19"/>
      <c r="C31" s="49" t="s">
        <v>209</v>
      </c>
      <c r="D31" s="1"/>
      <c r="E31" s="5"/>
      <c r="F31" s="313"/>
      <c r="G31" s="137">
        <v>100</v>
      </c>
      <c r="H31" s="140">
        <v>122.49044117647057</v>
      </c>
      <c r="I31" s="140">
        <v>115.02389705882352</v>
      </c>
      <c r="J31" s="140">
        <v>133.52959558823528</v>
      </c>
      <c r="K31" s="140">
        <v>141.98694852941176</v>
      </c>
      <c r="L31" s="143">
        <v>135.62867647058823</v>
      </c>
      <c r="M31" s="144">
        <v>128.57581144957982</v>
      </c>
      <c r="N31" s="145">
        <v>133.24060594941963</v>
      </c>
      <c r="O31" s="146">
        <v>134.93102003825578</v>
      </c>
      <c r="P31" s="20" t="s">
        <v>220</v>
      </c>
      <c r="Q31" s="1"/>
      <c r="R31" s="5"/>
    </row>
    <row r="32" spans="2:18" ht="12.75" customHeight="1">
      <c r="B32" s="19"/>
      <c r="C32" s="49" t="s">
        <v>208</v>
      </c>
      <c r="D32" s="1"/>
      <c r="E32" s="5"/>
      <c r="F32" s="313"/>
      <c r="G32" s="137">
        <v>100</v>
      </c>
      <c r="H32" s="140">
        <v>152.3726280436608</v>
      </c>
      <c r="I32" s="140">
        <v>168.19685138539043</v>
      </c>
      <c r="J32" s="140">
        <v>166.2549538203191</v>
      </c>
      <c r="K32" s="140">
        <v>163.14298908480268</v>
      </c>
      <c r="L32" s="143">
        <v>156.36788413098236</v>
      </c>
      <c r="M32" s="144">
        <v>135.09895885810238</v>
      </c>
      <c r="N32" s="145">
        <v>135.1202266951429</v>
      </c>
      <c r="O32" s="146">
        <v>135.57309331982137</v>
      </c>
      <c r="P32" s="20" t="s">
        <v>221</v>
      </c>
      <c r="Q32" s="1"/>
      <c r="R32" s="5"/>
    </row>
    <row r="33" spans="2:18" ht="12.75" customHeight="1">
      <c r="B33" s="19"/>
      <c r="C33" s="6" t="s">
        <v>227</v>
      </c>
      <c r="D33" s="1"/>
      <c r="E33" s="5"/>
      <c r="F33" s="313"/>
      <c r="G33" s="137">
        <v>100</v>
      </c>
      <c r="H33" s="140">
        <v>247.8524024024024</v>
      </c>
      <c r="I33" s="140">
        <v>354.2472972972972</v>
      </c>
      <c r="J33" s="140">
        <v>379.14617117117115</v>
      </c>
      <c r="K33" s="140">
        <v>395.35337837837835</v>
      </c>
      <c r="L33" s="143">
        <v>429.9835585585585</v>
      </c>
      <c r="M33" s="144">
        <v>423.1579202120912</v>
      </c>
      <c r="N33" s="145">
        <v>430.4267578967905</v>
      </c>
      <c r="O33" s="146">
        <v>434.80614514110425</v>
      </c>
      <c r="P33" s="20" t="s">
        <v>222</v>
      </c>
      <c r="Q33" s="1"/>
      <c r="R33" s="5"/>
    </row>
    <row r="34" spans="2:18" ht="12.75" customHeight="1">
      <c r="B34" s="19"/>
      <c r="C34" s="6"/>
      <c r="D34" s="1"/>
      <c r="E34" s="5"/>
      <c r="F34" s="313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157</v>
      </c>
      <c r="D35" s="1"/>
      <c r="E35" s="5"/>
      <c r="F35" s="313"/>
      <c r="G35" s="137">
        <v>100</v>
      </c>
      <c r="H35" s="140">
        <v>180.33361128059113</v>
      </c>
      <c r="I35" s="140">
        <v>179.205653853976</v>
      </c>
      <c r="J35" s="140">
        <v>192.63813300793166</v>
      </c>
      <c r="K35" s="140">
        <v>189.4809640024405</v>
      </c>
      <c r="L35" s="143">
        <v>183.23679072605245</v>
      </c>
      <c r="M35" s="144">
        <v>175.66451881228392</v>
      </c>
      <c r="N35" s="219">
        <v>176.94366522423118</v>
      </c>
      <c r="O35" s="220">
        <v>176.99786910110444</v>
      </c>
      <c r="P35" s="20" t="s">
        <v>168</v>
      </c>
      <c r="Q35" s="1"/>
      <c r="R35" s="5"/>
    </row>
    <row r="36" spans="2:18" ht="12.75" customHeight="1">
      <c r="B36" s="19"/>
      <c r="C36" s="6" t="s">
        <v>210</v>
      </c>
      <c r="D36" s="1"/>
      <c r="E36" s="5"/>
      <c r="F36" s="313"/>
      <c r="G36" s="137">
        <v>100</v>
      </c>
      <c r="H36" s="140">
        <v>186.62718346253232</v>
      </c>
      <c r="I36" s="140">
        <v>150.34465116279068</v>
      </c>
      <c r="J36" s="140">
        <v>146.81906976744185</v>
      </c>
      <c r="K36" s="140">
        <v>153.22837209302324</v>
      </c>
      <c r="L36" s="143">
        <v>128.9018604651163</v>
      </c>
      <c r="M36" s="144">
        <v>123.62186046511627</v>
      </c>
      <c r="N36" s="221"/>
      <c r="O36" s="222"/>
      <c r="P36" s="20" t="s">
        <v>223</v>
      </c>
      <c r="Q36" s="1"/>
      <c r="R36" s="5"/>
    </row>
    <row r="37" spans="2:18" ht="12.75" customHeight="1">
      <c r="B37" s="19"/>
      <c r="C37" s="6" t="s">
        <v>261</v>
      </c>
      <c r="D37" s="1"/>
      <c r="E37" s="5"/>
      <c r="F37" s="313"/>
      <c r="G37" s="140">
        <v>100</v>
      </c>
      <c r="H37" s="140">
        <v>179.42538827753063</v>
      </c>
      <c r="I37" s="140">
        <v>183.60615780847576</v>
      </c>
      <c r="J37" s="140">
        <v>199.60276281901193</v>
      </c>
      <c r="K37" s="140">
        <v>195.00014048232265</v>
      </c>
      <c r="L37" s="143">
        <v>191.48527276984308</v>
      </c>
      <c r="M37" s="144">
        <v>183.56505244673377</v>
      </c>
      <c r="N37" s="221"/>
      <c r="O37" s="222"/>
      <c r="P37" s="20" t="s">
        <v>262</v>
      </c>
      <c r="Q37" s="1"/>
      <c r="R37" s="5"/>
    </row>
    <row r="38" spans="2:18" ht="12.75" customHeight="1" thickBot="1">
      <c r="B38" s="19"/>
      <c r="C38" s="7"/>
      <c r="D38" s="8"/>
      <c r="E38" s="9"/>
      <c r="F38" s="314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350</v>
      </c>
      <c r="K39" s="34" t="s">
        <v>351</v>
      </c>
    </row>
    <row r="40" spans="3:11" ht="14.25">
      <c r="C40" s="34" t="s">
        <v>228</v>
      </c>
      <c r="K40" s="34" t="s">
        <v>229</v>
      </c>
    </row>
    <row r="41" spans="3:11" ht="14.25">
      <c r="C41" s="34" t="s">
        <v>214</v>
      </c>
      <c r="K41" s="34" t="s">
        <v>266</v>
      </c>
    </row>
    <row r="42" spans="3:11" ht="14.25">
      <c r="C42" s="34" t="s">
        <v>213</v>
      </c>
      <c r="K42" s="34" t="s">
        <v>224</v>
      </c>
    </row>
    <row r="43" spans="3:11" ht="14.25">
      <c r="C43" s="34" t="s">
        <v>354</v>
      </c>
      <c r="K43" s="34" t="s">
        <v>355</v>
      </c>
    </row>
    <row r="44" spans="3:18" ht="12.75">
      <c r="C44" s="41" t="str">
        <f ca="1">CELL("filename")</f>
        <v>C:\MyFiles\Timber\Timber Committee\TCQ2012\[tb-65-6.xls]List of tables</v>
      </c>
      <c r="R44" s="43" t="str">
        <f ca="1">CONCATENATE("printed on ",DAY(NOW()),"/",MONTH(NOW()))</f>
        <v>printed on 8/12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6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18" width="11.7109375" style="0" customWidth="1"/>
  </cols>
  <sheetData>
    <row r="1" spans="1:13" ht="12.75">
      <c r="A1" s="16"/>
      <c r="M1" s="205"/>
    </row>
    <row r="2" spans="3:18" ht="12.75">
      <c r="C2" s="265" t="s">
        <v>349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12.75">
      <c r="A3" s="228"/>
      <c r="C3" s="265" t="s">
        <v>414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3:18" ht="12.75">
      <c r="C4" s="265" t="s">
        <v>415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7" t="s">
        <v>215</v>
      </c>
      <c r="G6" s="286" t="s">
        <v>204</v>
      </c>
      <c r="H6" s="287"/>
      <c r="I6" s="287"/>
      <c r="J6" s="287"/>
      <c r="K6" s="287"/>
      <c r="L6" s="287"/>
      <c r="M6" s="288"/>
      <c r="N6" s="298" t="s">
        <v>206</v>
      </c>
      <c r="O6" s="311"/>
      <c r="P6" s="2"/>
      <c r="Q6" s="3"/>
      <c r="R6" s="4"/>
    </row>
    <row r="7" spans="3:18" ht="13.5" customHeight="1" thickBot="1">
      <c r="C7" s="6"/>
      <c r="D7" s="1"/>
      <c r="E7" s="5"/>
      <c r="F7" s="318"/>
      <c r="G7" s="292"/>
      <c r="H7" s="293"/>
      <c r="I7" s="293"/>
      <c r="J7" s="293"/>
      <c r="K7" s="293"/>
      <c r="L7" s="293"/>
      <c r="M7" s="294"/>
      <c r="N7" s="315" t="s">
        <v>207</v>
      </c>
      <c r="O7" s="316"/>
      <c r="P7" s="6"/>
      <c r="Q7" s="1"/>
      <c r="R7" s="5"/>
    </row>
    <row r="8" spans="3:18" ht="12.75" customHeight="1" thickTop="1">
      <c r="C8" s="57"/>
      <c r="D8" s="58"/>
      <c r="E8" s="59"/>
      <c r="F8" s="318"/>
      <c r="G8" s="308" t="s">
        <v>163</v>
      </c>
      <c r="H8" s="309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18"/>
      <c r="G9" s="262" t="s">
        <v>164</v>
      </c>
      <c r="H9" s="310"/>
      <c r="I9" s="61">
        <v>2009</v>
      </c>
      <c r="J9" s="61">
        <v>2010</v>
      </c>
      <c r="K9" s="61">
        <v>2011</v>
      </c>
      <c r="L9" s="61">
        <v>2012</v>
      </c>
      <c r="M9" s="70">
        <v>2013</v>
      </c>
      <c r="N9" s="57">
        <v>2014</v>
      </c>
      <c r="O9" s="70">
        <v>2015</v>
      </c>
      <c r="P9" s="57"/>
      <c r="Q9" s="58"/>
      <c r="R9" s="59"/>
    </row>
    <row r="10" spans="3:18" ht="12.75" customHeight="1" thickBot="1">
      <c r="C10" s="7"/>
      <c r="D10" s="8"/>
      <c r="E10" s="9"/>
      <c r="F10" s="319"/>
      <c r="G10" s="64" t="s">
        <v>162</v>
      </c>
      <c r="H10" s="11" t="s">
        <v>332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73" t="s">
        <v>232</v>
      </c>
      <c r="H11" s="274"/>
      <c r="I11" s="274"/>
      <c r="J11" s="274"/>
      <c r="K11" s="274"/>
      <c r="L11" s="274"/>
      <c r="M11" s="274"/>
      <c r="N11" s="274"/>
      <c r="O11" s="275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8"/>
      <c r="B13" s="15"/>
      <c r="C13" s="49" t="s">
        <v>211</v>
      </c>
      <c r="D13" s="1"/>
      <c r="E13" s="5"/>
      <c r="F13" s="139" t="s">
        <v>175</v>
      </c>
      <c r="G13" s="74">
        <v>95.82</v>
      </c>
      <c r="H13" s="75">
        <v>119.44069333333334</v>
      </c>
      <c r="I13" s="75">
        <v>66.09145</v>
      </c>
      <c r="J13" s="75">
        <v>71.62944</v>
      </c>
      <c r="K13" s="75">
        <v>72.39691</v>
      </c>
      <c r="L13" s="75">
        <v>75.412</v>
      </c>
      <c r="M13" s="76">
        <v>81.78304</v>
      </c>
      <c r="N13" s="74">
        <v>82.86847999999999</v>
      </c>
      <c r="O13" s="75">
        <v>84.55460000000001</v>
      </c>
      <c r="P13" s="6" t="s">
        <v>219</v>
      </c>
      <c r="Q13" s="1"/>
      <c r="R13" s="5"/>
    </row>
    <row r="14" spans="1:18" ht="12.75" customHeight="1">
      <c r="A14" s="228"/>
      <c r="B14" s="19"/>
      <c r="C14" s="6" t="s">
        <v>230</v>
      </c>
      <c r="D14" s="58"/>
      <c r="E14" s="5"/>
      <c r="F14" s="63" t="s">
        <v>159</v>
      </c>
      <c r="G14" s="74">
        <v>79.14</v>
      </c>
      <c r="H14" s="75">
        <v>91.63453333333332</v>
      </c>
      <c r="I14" s="75">
        <v>52.76045</v>
      </c>
      <c r="J14" s="75">
        <v>55.66144</v>
      </c>
      <c r="K14" s="75">
        <v>58.134910000000005</v>
      </c>
      <c r="L14" s="75">
        <v>61.598</v>
      </c>
      <c r="M14" s="78">
        <v>67.07664</v>
      </c>
      <c r="N14" s="74">
        <v>68.08247999999999</v>
      </c>
      <c r="O14" s="75">
        <v>69.7296</v>
      </c>
      <c r="P14" s="6" t="s">
        <v>216</v>
      </c>
      <c r="Q14" s="58"/>
      <c r="R14" s="5"/>
    </row>
    <row r="15" spans="1:18" ht="12.75" customHeight="1">
      <c r="A15" s="228"/>
      <c r="B15" s="19"/>
      <c r="C15" s="6" t="s">
        <v>231</v>
      </c>
      <c r="D15" s="1"/>
      <c r="E15" s="5"/>
      <c r="F15" s="63" t="s">
        <v>159</v>
      </c>
      <c r="G15" s="74">
        <v>16.67</v>
      </c>
      <c r="H15" s="75">
        <v>27.806160000000002</v>
      </c>
      <c r="I15" s="75">
        <v>13.331</v>
      </c>
      <c r="J15" s="75">
        <v>15.968</v>
      </c>
      <c r="K15" s="75">
        <v>14.262</v>
      </c>
      <c r="L15" s="75">
        <v>13.814</v>
      </c>
      <c r="M15" s="78">
        <v>14.706400000000002</v>
      </c>
      <c r="N15" s="74">
        <v>14.786</v>
      </c>
      <c r="O15" s="75">
        <v>14.825</v>
      </c>
      <c r="P15" s="6" t="s">
        <v>217</v>
      </c>
      <c r="Q15" s="1"/>
      <c r="R15" s="5"/>
    </row>
    <row r="16" spans="1:18" ht="12.75" customHeight="1">
      <c r="A16" s="228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8"/>
      <c r="B17" s="19"/>
      <c r="C17" s="49" t="s">
        <v>212</v>
      </c>
      <c r="D17" s="1"/>
      <c r="E17" s="5"/>
      <c r="F17" s="63" t="s">
        <v>159</v>
      </c>
      <c r="G17" s="74">
        <v>29.25</v>
      </c>
      <c r="H17" s="75">
        <v>54.675670000000004</v>
      </c>
      <c r="I17" s="75">
        <v>39.35705</v>
      </c>
      <c r="J17" s="75">
        <v>37.60887</v>
      </c>
      <c r="K17" s="75">
        <v>37.18685</v>
      </c>
      <c r="L17" s="75">
        <v>37.4872</v>
      </c>
      <c r="M17" s="76">
        <v>26.354039999999998</v>
      </c>
      <c r="N17" s="74">
        <v>26.283331250000003</v>
      </c>
      <c r="O17" s="75">
        <v>26.178636874999995</v>
      </c>
      <c r="P17" s="6" t="s">
        <v>218</v>
      </c>
      <c r="Q17" s="1"/>
      <c r="R17" s="5"/>
    </row>
    <row r="18" spans="1:18" ht="12.75" customHeight="1">
      <c r="A18" s="228"/>
      <c r="B18" s="19"/>
      <c r="C18" s="49" t="s">
        <v>209</v>
      </c>
      <c r="D18" s="1"/>
      <c r="E18" s="5"/>
      <c r="F18" s="63" t="s">
        <v>159</v>
      </c>
      <c r="G18" s="74">
        <v>6.09</v>
      </c>
      <c r="H18" s="75">
        <v>18.7373</v>
      </c>
      <c r="I18" s="75">
        <v>11.05133</v>
      </c>
      <c r="J18" s="75">
        <v>11.07663</v>
      </c>
      <c r="K18" s="75">
        <v>11.15965</v>
      </c>
      <c r="L18" s="75">
        <v>11.6925</v>
      </c>
      <c r="M18" s="78">
        <v>12.0024</v>
      </c>
      <c r="N18" s="74">
        <v>12.102</v>
      </c>
      <c r="O18" s="75">
        <v>12.134</v>
      </c>
      <c r="P18" s="20" t="s">
        <v>220</v>
      </c>
      <c r="Q18" s="1"/>
      <c r="R18" s="5"/>
    </row>
    <row r="19" spans="1:18" ht="12.75" customHeight="1">
      <c r="A19" s="228"/>
      <c r="B19" s="19"/>
      <c r="C19" s="49" t="s">
        <v>353</v>
      </c>
      <c r="D19" s="1"/>
      <c r="E19" s="5"/>
      <c r="F19" s="63" t="s">
        <v>159</v>
      </c>
      <c r="G19" s="74">
        <v>17.11</v>
      </c>
      <c r="H19" s="75">
        <v>27.891653333333334</v>
      </c>
      <c r="I19" s="75">
        <v>18.80631</v>
      </c>
      <c r="J19" s="75">
        <v>17.14338</v>
      </c>
      <c r="K19" s="75">
        <v>17.33466</v>
      </c>
      <c r="L19" s="75">
        <v>16.797</v>
      </c>
      <c r="M19" s="78">
        <v>4.855</v>
      </c>
      <c r="N19" s="74">
        <v>4.659331250000001</v>
      </c>
      <c r="O19" s="75">
        <v>4.479636874999998</v>
      </c>
      <c r="P19" s="49" t="s">
        <v>356</v>
      </c>
      <c r="Q19" s="1"/>
      <c r="R19" s="5"/>
    </row>
    <row r="20" spans="1:18" ht="12.75" customHeight="1">
      <c r="A20" s="228"/>
      <c r="B20" s="19"/>
      <c r="C20" s="6" t="s">
        <v>227</v>
      </c>
      <c r="D20" s="1"/>
      <c r="E20" s="5"/>
      <c r="F20" s="63" t="s">
        <v>159</v>
      </c>
      <c r="G20" s="74">
        <v>6.05</v>
      </c>
      <c r="H20" s="75">
        <v>8.046716666666667</v>
      </c>
      <c r="I20" s="75">
        <v>9.49941</v>
      </c>
      <c r="J20" s="75">
        <v>9.388860000000001</v>
      </c>
      <c r="K20" s="75">
        <v>8.692540000000001</v>
      </c>
      <c r="L20" s="75">
        <v>8.9977</v>
      </c>
      <c r="M20" s="76">
        <v>9.496640000000001</v>
      </c>
      <c r="N20" s="74">
        <v>9.522</v>
      </c>
      <c r="O20" s="75">
        <v>9.565</v>
      </c>
      <c r="P20" s="20" t="s">
        <v>222</v>
      </c>
      <c r="Q20" s="1"/>
      <c r="R20" s="5"/>
    </row>
    <row r="21" spans="1:18" ht="12.75" customHeight="1">
      <c r="A21" s="228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8"/>
      <c r="B22" s="19"/>
      <c r="C22" s="6" t="s">
        <v>157</v>
      </c>
      <c r="D22" s="1"/>
      <c r="E22" s="5"/>
      <c r="F22" s="63" t="s">
        <v>225</v>
      </c>
      <c r="G22" s="74">
        <v>61.86</v>
      </c>
      <c r="H22" s="75">
        <v>92.52444333333334</v>
      </c>
      <c r="I22" s="75">
        <v>72.4976</v>
      </c>
      <c r="J22" s="75">
        <v>77.32762</v>
      </c>
      <c r="K22" s="75">
        <v>74.27194</v>
      </c>
      <c r="L22" s="75">
        <v>68.48310000000001</v>
      </c>
      <c r="M22" s="76">
        <v>70.8195</v>
      </c>
      <c r="N22" s="74">
        <v>69.096</v>
      </c>
      <c r="O22" s="75">
        <v>68.531</v>
      </c>
      <c r="P22" s="20" t="s">
        <v>168</v>
      </c>
      <c r="Q22" s="1"/>
      <c r="R22" s="5"/>
    </row>
    <row r="23" spans="1:18" ht="12.75" customHeight="1">
      <c r="A23" s="228"/>
      <c r="B23" s="19"/>
      <c r="C23" s="6" t="s">
        <v>210</v>
      </c>
      <c r="D23" s="1"/>
      <c r="E23" s="5"/>
      <c r="F23" s="63" t="s">
        <v>159</v>
      </c>
      <c r="G23" s="74">
        <v>10.56</v>
      </c>
      <c r="H23" s="75">
        <v>12.199186666666668</v>
      </c>
      <c r="I23" s="75">
        <v>4.857939999999999</v>
      </c>
      <c r="J23" s="75">
        <v>4.36943</v>
      </c>
      <c r="K23" s="75">
        <v>4.39846</v>
      </c>
      <c r="L23" s="75">
        <v>4.216</v>
      </c>
      <c r="M23" s="75">
        <v>3.786</v>
      </c>
      <c r="N23" s="234"/>
      <c r="O23" s="235"/>
      <c r="P23" s="20" t="s">
        <v>223</v>
      </c>
      <c r="Q23" s="1"/>
      <c r="R23" s="5"/>
    </row>
    <row r="24" spans="1:18" ht="12.75" customHeight="1">
      <c r="A24" s="228"/>
      <c r="B24" s="19"/>
      <c r="C24" s="6" t="s">
        <v>261</v>
      </c>
      <c r="D24" s="1"/>
      <c r="E24" s="5"/>
      <c r="F24" s="63" t="s">
        <v>159</v>
      </c>
      <c r="G24" s="74">
        <v>51.3</v>
      </c>
      <c r="H24" s="75">
        <v>80.32525666666666</v>
      </c>
      <c r="I24" s="75">
        <v>67.63966</v>
      </c>
      <c r="J24" s="75">
        <v>72.95819</v>
      </c>
      <c r="K24" s="75">
        <v>69.87348</v>
      </c>
      <c r="L24" s="75">
        <v>64.26710000000001</v>
      </c>
      <c r="M24" s="76">
        <v>67.0335</v>
      </c>
      <c r="N24" s="234"/>
      <c r="O24" s="235"/>
      <c r="P24" s="20" t="s">
        <v>262</v>
      </c>
      <c r="Q24" s="1"/>
      <c r="R24" s="5"/>
    </row>
    <row r="25" spans="1:18" ht="12.75" customHeight="1" thickBot="1">
      <c r="A25" s="228"/>
      <c r="B25" s="19"/>
      <c r="C25" s="7"/>
      <c r="D25" s="8"/>
      <c r="E25" s="9"/>
      <c r="F25" s="32"/>
      <c r="G25" s="236"/>
      <c r="H25" s="134"/>
      <c r="I25" s="134"/>
      <c r="J25" s="134"/>
      <c r="K25" s="134"/>
      <c r="L25" s="134"/>
      <c r="M25" s="237"/>
      <c r="N25" s="238"/>
      <c r="O25" s="239"/>
      <c r="P25" s="21"/>
      <c r="Q25" s="8"/>
      <c r="R25" s="9"/>
    </row>
    <row r="26" spans="1:18" ht="12.75" customHeight="1" thickTop="1">
      <c r="A26" s="228"/>
      <c r="B26" s="19"/>
      <c r="C26" s="2"/>
      <c r="D26" s="1"/>
      <c r="E26" s="5"/>
      <c r="F26" s="150"/>
      <c r="G26" s="320" t="s">
        <v>233</v>
      </c>
      <c r="H26" s="321"/>
      <c r="I26" s="321"/>
      <c r="J26" s="321"/>
      <c r="K26" s="321"/>
      <c r="L26" s="321"/>
      <c r="M26" s="321"/>
      <c r="N26" s="321"/>
      <c r="O26" s="322"/>
      <c r="P26" s="20"/>
      <c r="Q26" s="1"/>
      <c r="R26" s="5"/>
    </row>
    <row r="27" spans="1:18" ht="12.75" customHeight="1">
      <c r="A27" s="228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8"/>
      <c r="B28" s="19"/>
      <c r="C28" s="49" t="s">
        <v>211</v>
      </c>
      <c r="D28" s="1"/>
      <c r="E28" s="5"/>
      <c r="F28" s="148" t="s">
        <v>175</v>
      </c>
      <c r="G28" s="74">
        <v>23.87</v>
      </c>
      <c r="H28" s="75">
        <v>34.46252333333334</v>
      </c>
      <c r="I28" s="75">
        <v>15.419190000000002</v>
      </c>
      <c r="J28" s="75">
        <v>16.575799999999997</v>
      </c>
      <c r="K28" s="75">
        <v>16.42315</v>
      </c>
      <c r="L28" s="75">
        <v>17.409000000000002</v>
      </c>
      <c r="M28" s="76">
        <v>20.0494</v>
      </c>
      <c r="N28" s="74">
        <v>20.846</v>
      </c>
      <c r="O28" s="76">
        <v>21.727</v>
      </c>
      <c r="P28" s="6" t="s">
        <v>219</v>
      </c>
      <c r="Q28" s="1"/>
      <c r="R28" s="5"/>
    </row>
    <row r="29" spans="1:18" ht="12.75" customHeight="1">
      <c r="A29" s="228"/>
      <c r="B29" s="19"/>
      <c r="C29" s="6" t="s">
        <v>230</v>
      </c>
      <c r="D29" s="1"/>
      <c r="E29" s="5"/>
      <c r="F29" s="148" t="s">
        <v>159</v>
      </c>
      <c r="G29" s="74">
        <v>23.1</v>
      </c>
      <c r="H29" s="75">
        <v>32.92825</v>
      </c>
      <c r="I29" s="75">
        <v>14.898190000000001</v>
      </c>
      <c r="J29" s="75">
        <v>15.913799999999998</v>
      </c>
      <c r="K29" s="75">
        <v>15.610149999999999</v>
      </c>
      <c r="L29" s="75">
        <v>16.684</v>
      </c>
      <c r="M29" s="76">
        <v>19.212</v>
      </c>
      <c r="N29" s="74">
        <v>20.006</v>
      </c>
      <c r="O29" s="76">
        <v>20.872</v>
      </c>
      <c r="P29" s="6" t="s">
        <v>216</v>
      </c>
      <c r="Q29" s="58"/>
      <c r="R29" s="5"/>
    </row>
    <row r="30" spans="1:18" ht="12.75" customHeight="1">
      <c r="A30" s="228"/>
      <c r="B30" s="19"/>
      <c r="C30" s="6" t="s">
        <v>231</v>
      </c>
      <c r="D30" s="1"/>
      <c r="E30" s="5"/>
      <c r="F30" s="148" t="s">
        <v>159</v>
      </c>
      <c r="G30" s="74">
        <v>0.77</v>
      </c>
      <c r="H30" s="75">
        <v>1.5342733333333332</v>
      </c>
      <c r="I30" s="75">
        <v>0.521</v>
      </c>
      <c r="J30" s="75">
        <v>0.662</v>
      </c>
      <c r="K30" s="75">
        <v>0.813</v>
      </c>
      <c r="L30" s="75">
        <v>0.725</v>
      </c>
      <c r="M30" s="76">
        <v>0.8373999999999999</v>
      </c>
      <c r="N30" s="74">
        <v>0.84</v>
      </c>
      <c r="O30" s="76">
        <v>0.855</v>
      </c>
      <c r="P30" s="6" t="s">
        <v>217</v>
      </c>
      <c r="Q30" s="1"/>
      <c r="R30" s="5"/>
    </row>
    <row r="31" spans="1:18" ht="12.75" customHeight="1">
      <c r="A31" s="228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0"/>
      <c r="P31" s="20"/>
      <c r="Q31" s="1"/>
      <c r="R31" s="5"/>
    </row>
    <row r="32" spans="1:18" ht="12.75" customHeight="1">
      <c r="A32" s="228"/>
      <c r="B32" s="19"/>
      <c r="C32" s="49" t="s">
        <v>212</v>
      </c>
      <c r="D32" s="1"/>
      <c r="E32" s="5"/>
      <c r="F32" s="148" t="s">
        <v>159</v>
      </c>
      <c r="G32" s="74">
        <v>2.11</v>
      </c>
      <c r="H32" s="75">
        <v>12.81894</v>
      </c>
      <c r="I32" s="75">
        <v>7.15006</v>
      </c>
      <c r="J32" s="75">
        <v>7.550600000000001</v>
      </c>
      <c r="K32" s="75">
        <v>7.71217</v>
      </c>
      <c r="L32" s="77">
        <v>8.9158</v>
      </c>
      <c r="M32" s="78">
        <v>6.51834</v>
      </c>
      <c r="N32" s="120">
        <v>6.494</v>
      </c>
      <c r="O32" s="240">
        <v>6.390000000000001</v>
      </c>
      <c r="P32" s="6" t="s">
        <v>218</v>
      </c>
      <c r="Q32" s="1"/>
      <c r="R32" s="5"/>
    </row>
    <row r="33" spans="1:18" ht="12.75" customHeight="1">
      <c r="A33" s="228"/>
      <c r="B33" s="19"/>
      <c r="C33" s="49" t="s">
        <v>209</v>
      </c>
      <c r="D33" s="1"/>
      <c r="E33" s="5"/>
      <c r="F33" s="148" t="s">
        <v>159</v>
      </c>
      <c r="G33" s="74">
        <v>0.5</v>
      </c>
      <c r="H33" s="75">
        <v>2.6295100000000002</v>
      </c>
      <c r="I33" s="75">
        <v>2.64666</v>
      </c>
      <c r="J33" s="75">
        <v>2.5508</v>
      </c>
      <c r="K33" s="75">
        <v>2.63168</v>
      </c>
      <c r="L33" s="75">
        <v>3.113</v>
      </c>
      <c r="M33" s="78">
        <v>3.1844</v>
      </c>
      <c r="N33" s="120">
        <v>3.2</v>
      </c>
      <c r="O33" s="240">
        <v>3.222</v>
      </c>
      <c r="P33" s="20" t="s">
        <v>220</v>
      </c>
      <c r="Q33" s="1"/>
      <c r="R33" s="5"/>
    </row>
    <row r="34" spans="1:18" ht="12.75" customHeight="1">
      <c r="A34" s="228"/>
      <c r="B34" s="19"/>
      <c r="C34" s="49" t="s">
        <v>208</v>
      </c>
      <c r="D34" s="1"/>
      <c r="E34" s="5"/>
      <c r="F34" s="148" t="s">
        <v>159</v>
      </c>
      <c r="G34" s="74">
        <v>1.33</v>
      </c>
      <c r="H34" s="75">
        <v>8.252333333333333</v>
      </c>
      <c r="I34" s="75">
        <v>3.0711</v>
      </c>
      <c r="J34" s="75">
        <v>2.8812800000000003</v>
      </c>
      <c r="K34" s="75">
        <v>3.0156300000000003</v>
      </c>
      <c r="L34" s="75">
        <v>3.857</v>
      </c>
      <c r="M34" s="78">
        <v>1</v>
      </c>
      <c r="N34" s="120">
        <v>0.95</v>
      </c>
      <c r="O34" s="240">
        <v>0.8</v>
      </c>
      <c r="P34" s="20" t="s">
        <v>221</v>
      </c>
      <c r="Q34" s="1"/>
      <c r="R34" s="5"/>
    </row>
    <row r="35" spans="1:18" ht="12.75" customHeight="1">
      <c r="A35" s="228"/>
      <c r="B35" s="19"/>
      <c r="C35" s="6" t="s">
        <v>227</v>
      </c>
      <c r="D35" s="1"/>
      <c r="E35" s="5"/>
      <c r="F35" s="148" t="s">
        <v>159</v>
      </c>
      <c r="G35" s="74">
        <v>0.28</v>
      </c>
      <c r="H35" s="75">
        <v>1.9370966666666665</v>
      </c>
      <c r="I35" s="75">
        <v>1.4323</v>
      </c>
      <c r="J35" s="75">
        <v>2.11852</v>
      </c>
      <c r="K35" s="75">
        <v>2.06486</v>
      </c>
      <c r="L35" s="75">
        <v>1.9458</v>
      </c>
      <c r="M35" s="78">
        <v>2.33394</v>
      </c>
      <c r="N35" s="120">
        <v>2.344</v>
      </c>
      <c r="O35" s="240">
        <v>2.368</v>
      </c>
      <c r="P35" s="20" t="s">
        <v>222</v>
      </c>
      <c r="Q35" s="1"/>
      <c r="R35" s="5"/>
    </row>
    <row r="36" spans="1:18" ht="12.75" customHeight="1">
      <c r="A36" s="228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0"/>
      <c r="P36" s="20"/>
      <c r="Q36" s="1"/>
      <c r="R36" s="5"/>
    </row>
    <row r="37" spans="1:18" ht="12.75" customHeight="1">
      <c r="A37" s="228"/>
      <c r="B37" s="19"/>
      <c r="C37" s="6" t="s">
        <v>157</v>
      </c>
      <c r="D37" s="1"/>
      <c r="E37" s="5"/>
      <c r="F37" s="148" t="s">
        <v>225</v>
      </c>
      <c r="G37" s="74">
        <v>7.78</v>
      </c>
      <c r="H37" s="75">
        <v>15.844789999999998</v>
      </c>
      <c r="I37" s="75">
        <v>10.24286</v>
      </c>
      <c r="J37" s="75">
        <v>9.93808</v>
      </c>
      <c r="K37" s="75">
        <v>9.18011</v>
      </c>
      <c r="L37" s="75">
        <v>9.2288</v>
      </c>
      <c r="M37" s="78">
        <v>9.735</v>
      </c>
      <c r="N37" s="232">
        <v>9.762</v>
      </c>
      <c r="O37" s="233">
        <v>9.801</v>
      </c>
      <c r="P37" s="20" t="s">
        <v>168</v>
      </c>
      <c r="Q37" s="1"/>
      <c r="R37" s="5"/>
    </row>
    <row r="38" spans="1:18" ht="12.75" customHeight="1">
      <c r="A38" s="228"/>
      <c r="B38" s="19"/>
      <c r="C38" s="6" t="s">
        <v>210</v>
      </c>
      <c r="D38" s="1"/>
      <c r="E38" s="5"/>
      <c r="F38" s="148" t="s">
        <v>159</v>
      </c>
      <c r="G38" s="74">
        <v>6.49</v>
      </c>
      <c r="H38" s="75">
        <v>6.607676666666667</v>
      </c>
      <c r="I38" s="75">
        <v>2.40762</v>
      </c>
      <c r="J38" s="75">
        <v>2.31194</v>
      </c>
      <c r="K38" s="75">
        <v>2.2783800000000003</v>
      </c>
      <c r="L38" s="75">
        <v>2.077</v>
      </c>
      <c r="M38" s="75">
        <v>2.116</v>
      </c>
      <c r="N38" s="234"/>
      <c r="O38" s="235"/>
      <c r="P38" s="20" t="s">
        <v>223</v>
      </c>
      <c r="Q38" s="1"/>
      <c r="R38" s="5"/>
    </row>
    <row r="39" spans="2:18" ht="12.75" customHeight="1">
      <c r="B39" s="19"/>
      <c r="C39" s="6" t="s">
        <v>261</v>
      </c>
      <c r="D39" s="1"/>
      <c r="E39" s="5"/>
      <c r="F39" s="148" t="s">
        <v>159</v>
      </c>
      <c r="G39" s="75">
        <v>1.29</v>
      </c>
      <c r="H39" s="75">
        <v>9.237113333333333</v>
      </c>
      <c r="I39" s="75">
        <v>7.835240000000001</v>
      </c>
      <c r="J39" s="75">
        <v>7.6261399999999995</v>
      </c>
      <c r="K39" s="75">
        <v>6.901730000000001</v>
      </c>
      <c r="L39" s="77">
        <v>7.1518</v>
      </c>
      <c r="M39" s="78">
        <v>7.619</v>
      </c>
      <c r="N39" s="234"/>
      <c r="O39" s="235"/>
      <c r="P39" s="20" t="s">
        <v>262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352</v>
      </c>
      <c r="K41" s="34" t="s">
        <v>351</v>
      </c>
    </row>
    <row r="42" spans="3:11" ht="14.25">
      <c r="C42" s="34" t="s">
        <v>228</v>
      </c>
      <c r="K42" s="34" t="s">
        <v>229</v>
      </c>
    </row>
    <row r="43" spans="3:11" ht="14.25">
      <c r="C43" s="34" t="s">
        <v>214</v>
      </c>
      <c r="K43" s="34" t="s">
        <v>266</v>
      </c>
    </row>
    <row r="44" spans="3:11" ht="14.25">
      <c r="C44" s="34" t="s">
        <v>213</v>
      </c>
      <c r="K44" s="34" t="s">
        <v>224</v>
      </c>
    </row>
    <row r="45" spans="3:11" ht="14.25">
      <c r="C45" s="34" t="s">
        <v>354</v>
      </c>
      <c r="K45" s="34" t="s">
        <v>355</v>
      </c>
    </row>
    <row r="46" spans="3:18" ht="12.75">
      <c r="C46" s="41" t="str">
        <f ca="1">CELL("filename")</f>
        <v>C:\MyFiles\Timber\Timber Committee\TCQ2012\[tb-65-6.xls]List of tables</v>
      </c>
      <c r="R46" s="43" t="str">
        <f ca="1">CONCATENATE("printed on ",DAY(NOW()),"/",MONTH(NOW()))</f>
        <v>printed on 8/12</v>
      </c>
    </row>
  </sheetData>
  <sheetProtection/>
  <mergeCells count="11">
    <mergeCell ref="G6:M7"/>
    <mergeCell ref="F6:F10"/>
    <mergeCell ref="G26:O26"/>
    <mergeCell ref="G11:O11"/>
    <mergeCell ref="G8:H8"/>
    <mergeCell ref="G9:H9"/>
    <mergeCell ref="C2:R2"/>
    <mergeCell ref="C3:R3"/>
    <mergeCell ref="C4:R4"/>
    <mergeCell ref="N6:O6"/>
    <mergeCell ref="N7:O7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92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236</v>
      </c>
      <c r="G3" s="265"/>
      <c r="H3" s="265"/>
      <c r="I3" s="265"/>
      <c r="J3" s="265"/>
      <c r="K3" s="265"/>
      <c r="L3" s="265" t="s">
        <v>304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6">IF(SUM(F9:Q9)&lt;1,"Y","")</f>
      </c>
      <c r="B9" s="15"/>
      <c r="C9" s="171" t="s">
        <v>49</v>
      </c>
      <c r="D9" s="172"/>
      <c r="E9" s="173"/>
      <c r="F9" s="181">
        <v>-0.040000000000000036</v>
      </c>
      <c r="G9" s="182">
        <v>-0.040000000000000036</v>
      </c>
      <c r="H9" s="183">
        <v>-0.040000000000000036</v>
      </c>
      <c r="I9" s="181">
        <v>4</v>
      </c>
      <c r="J9" s="182">
        <v>4</v>
      </c>
      <c r="K9" s="183">
        <v>4</v>
      </c>
      <c r="L9" s="181">
        <v>1.3399999999999999</v>
      </c>
      <c r="M9" s="182">
        <v>1.3399999999999999</v>
      </c>
      <c r="N9" s="183">
        <v>1.3399999999999999</v>
      </c>
      <c r="O9" s="181">
        <v>5.38</v>
      </c>
      <c r="P9" s="182">
        <v>5.38</v>
      </c>
      <c r="Q9" s="183">
        <v>5.38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200.76</v>
      </c>
      <c r="G10" s="185">
        <v>191.5</v>
      </c>
      <c r="H10" s="186">
        <v>190.6</v>
      </c>
      <c r="I10" s="184">
        <v>153</v>
      </c>
      <c r="J10" s="185">
        <v>161</v>
      </c>
      <c r="K10" s="186">
        <v>161</v>
      </c>
      <c r="L10" s="184">
        <v>170.54999999999998</v>
      </c>
      <c r="M10" s="185">
        <v>162</v>
      </c>
      <c r="N10" s="186">
        <v>161</v>
      </c>
      <c r="O10" s="184">
        <v>122.79</v>
      </c>
      <c r="P10" s="185">
        <v>131.5</v>
      </c>
      <c r="Q10" s="186">
        <v>131.4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230.31</v>
      </c>
      <c r="G11" s="185">
        <v>230.31</v>
      </c>
      <c r="H11" s="186">
        <v>230.31</v>
      </c>
      <c r="I11" s="184">
        <v>184.25</v>
      </c>
      <c r="J11" s="185">
        <v>184.25</v>
      </c>
      <c r="K11" s="186">
        <v>184.25</v>
      </c>
      <c r="L11" s="184">
        <v>239.34</v>
      </c>
      <c r="M11" s="185">
        <v>239.34</v>
      </c>
      <c r="N11" s="186">
        <v>239.34</v>
      </c>
      <c r="O11" s="184">
        <v>193.28</v>
      </c>
      <c r="P11" s="185">
        <v>193.28</v>
      </c>
      <c r="Q11" s="186">
        <v>193.28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163</v>
      </c>
      <c r="G12" s="185">
        <v>169</v>
      </c>
      <c r="H12" s="186">
        <v>173</v>
      </c>
      <c r="I12" s="184">
        <v>316</v>
      </c>
      <c r="J12" s="185">
        <v>347</v>
      </c>
      <c r="K12" s="186">
        <v>354</v>
      </c>
      <c r="L12" s="184">
        <v>72</v>
      </c>
      <c r="M12" s="185">
        <v>62</v>
      </c>
      <c r="N12" s="186">
        <v>59</v>
      </c>
      <c r="O12" s="184">
        <v>225</v>
      </c>
      <c r="P12" s="185">
        <v>240</v>
      </c>
      <c r="Q12" s="186">
        <v>240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110.34</v>
      </c>
      <c r="G13" s="185">
        <v>110.61000000000001</v>
      </c>
      <c r="H13" s="186">
        <v>110.61000000000001</v>
      </c>
      <c r="I13" s="184">
        <v>137</v>
      </c>
      <c r="J13" s="185">
        <v>137</v>
      </c>
      <c r="K13" s="186">
        <v>137</v>
      </c>
      <c r="L13" s="184">
        <v>27.32</v>
      </c>
      <c r="M13" s="185">
        <v>27.32</v>
      </c>
      <c r="N13" s="186">
        <v>27.32</v>
      </c>
      <c r="O13" s="184">
        <v>53.98</v>
      </c>
      <c r="P13" s="185">
        <v>53.709999999999994</v>
      </c>
      <c r="Q13" s="186">
        <v>53.709999999999994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56</v>
      </c>
      <c r="G14" s="185">
        <v>88</v>
      </c>
      <c r="H14" s="186">
        <v>63</v>
      </c>
      <c r="I14" s="184">
        <v>980</v>
      </c>
      <c r="J14" s="185">
        <v>1010</v>
      </c>
      <c r="K14" s="186">
        <v>985</v>
      </c>
      <c r="L14" s="184">
        <v>28</v>
      </c>
      <c r="M14" s="185">
        <v>28</v>
      </c>
      <c r="N14" s="186">
        <v>28</v>
      </c>
      <c r="O14" s="184">
        <v>952</v>
      </c>
      <c r="P14" s="185">
        <v>950</v>
      </c>
      <c r="Q14" s="186">
        <v>950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3.35</v>
      </c>
      <c r="G15" s="185">
        <v>2</v>
      </c>
      <c r="H15" s="186">
        <v>2</v>
      </c>
      <c r="I15" s="184">
        <v>0.19</v>
      </c>
      <c r="J15" s="185">
        <v>0</v>
      </c>
      <c r="K15" s="186">
        <v>0</v>
      </c>
      <c r="L15" s="184">
        <v>3.16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209</v>
      </c>
      <c r="G16" s="185">
        <v>217</v>
      </c>
      <c r="H16" s="186">
        <v>217</v>
      </c>
      <c r="I16" s="184">
        <v>277</v>
      </c>
      <c r="J16" s="185">
        <v>283</v>
      </c>
      <c r="K16" s="186">
        <v>290</v>
      </c>
      <c r="L16" s="184">
        <v>175</v>
      </c>
      <c r="M16" s="185">
        <v>179</v>
      </c>
      <c r="N16" s="186">
        <v>182</v>
      </c>
      <c r="O16" s="184">
        <v>243</v>
      </c>
      <c r="P16" s="185">
        <v>245</v>
      </c>
      <c r="Q16" s="186">
        <v>255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152</v>
      </c>
      <c r="G17" s="185">
        <v>160</v>
      </c>
      <c r="H17" s="186">
        <v>160</v>
      </c>
      <c r="I17" s="184">
        <v>69</v>
      </c>
      <c r="J17" s="185">
        <v>70</v>
      </c>
      <c r="K17" s="186">
        <v>70</v>
      </c>
      <c r="L17" s="184">
        <v>106</v>
      </c>
      <c r="M17" s="185">
        <v>110</v>
      </c>
      <c r="N17" s="186">
        <v>110</v>
      </c>
      <c r="O17" s="184">
        <v>23</v>
      </c>
      <c r="P17" s="185">
        <v>20</v>
      </c>
      <c r="Q17" s="186">
        <v>20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109.6</v>
      </c>
      <c r="G18" s="185">
        <v>121.7</v>
      </c>
      <c r="H18" s="186">
        <v>125</v>
      </c>
      <c r="I18" s="184">
        <v>140</v>
      </c>
      <c r="J18" s="185">
        <v>140</v>
      </c>
      <c r="K18" s="186">
        <v>140</v>
      </c>
      <c r="L18" s="184">
        <v>59.279999999999994</v>
      </c>
      <c r="M18" s="185">
        <v>70.7</v>
      </c>
      <c r="N18" s="186">
        <v>74</v>
      </c>
      <c r="O18" s="184">
        <v>89.68</v>
      </c>
      <c r="P18" s="185">
        <v>89</v>
      </c>
      <c r="Q18" s="186">
        <v>89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49.78</v>
      </c>
      <c r="G19" s="185">
        <v>54.44</v>
      </c>
      <c r="H19" s="186">
        <v>54.44</v>
      </c>
      <c r="I19" s="184">
        <v>40</v>
      </c>
      <c r="J19" s="185">
        <v>40</v>
      </c>
      <c r="K19" s="186">
        <v>40</v>
      </c>
      <c r="L19" s="184">
        <v>23.17</v>
      </c>
      <c r="M19" s="185">
        <v>21.17</v>
      </c>
      <c r="N19" s="186">
        <v>22.17</v>
      </c>
      <c r="O19" s="184">
        <v>13.39</v>
      </c>
      <c r="P19" s="185">
        <v>6.73</v>
      </c>
      <c r="Q19" s="186">
        <v>7.73</v>
      </c>
      <c r="R19" s="72" t="s">
        <v>22</v>
      </c>
      <c r="S19" s="174"/>
      <c r="T19" s="175"/>
      <c r="AA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2</v>
      </c>
      <c r="AK19">
        <v>3</v>
      </c>
      <c r="AL19">
        <v>3</v>
      </c>
      <c r="AM19">
        <v>2</v>
      </c>
      <c r="AN19">
        <v>3</v>
      </c>
      <c r="AO19">
        <v>3</v>
      </c>
      <c r="AP19">
        <v>3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1110.65</v>
      </c>
      <c r="G20" s="185">
        <v>1086</v>
      </c>
      <c r="H20" s="186">
        <v>1165</v>
      </c>
      <c r="I20" s="184">
        <v>1305</v>
      </c>
      <c r="J20" s="185">
        <v>1350</v>
      </c>
      <c r="K20" s="186">
        <v>1405</v>
      </c>
      <c r="L20" s="184">
        <v>120.16999999999999</v>
      </c>
      <c r="M20" s="185">
        <v>151</v>
      </c>
      <c r="N20" s="186">
        <v>155</v>
      </c>
      <c r="O20" s="184">
        <v>314.52</v>
      </c>
      <c r="P20" s="185">
        <v>415</v>
      </c>
      <c r="Q20" s="186">
        <v>395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809.1299999999999</v>
      </c>
      <c r="G21" s="185">
        <v>705</v>
      </c>
      <c r="H21" s="186">
        <v>705</v>
      </c>
      <c r="I21" s="184">
        <v>1045.4099999999999</v>
      </c>
      <c r="J21" s="185">
        <v>1025</v>
      </c>
      <c r="K21" s="186">
        <v>1025</v>
      </c>
      <c r="L21" s="184">
        <v>306</v>
      </c>
      <c r="M21" s="185">
        <v>305</v>
      </c>
      <c r="N21" s="186">
        <v>310</v>
      </c>
      <c r="O21" s="184">
        <v>542.28</v>
      </c>
      <c r="P21" s="185">
        <v>625</v>
      </c>
      <c r="Q21" s="186">
        <v>630</v>
      </c>
      <c r="R21" s="72" t="s">
        <v>23</v>
      </c>
      <c r="S21" s="174"/>
      <c r="T21" s="175"/>
      <c r="AA21">
        <v>3</v>
      </c>
      <c r="AD21">
        <v>3</v>
      </c>
      <c r="AE21">
        <v>2</v>
      </c>
      <c r="AF21">
        <v>2</v>
      </c>
      <c r="AG21">
        <v>3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-18.76999999999999</v>
      </c>
      <c r="G22" s="185">
        <v>-18.76999999999999</v>
      </c>
      <c r="H22" s="186">
        <v>-18.76999999999999</v>
      </c>
      <c r="I22" s="184">
        <v>175</v>
      </c>
      <c r="J22" s="185">
        <v>175</v>
      </c>
      <c r="K22" s="186">
        <v>175</v>
      </c>
      <c r="L22" s="184">
        <v>48.21</v>
      </c>
      <c r="M22" s="185">
        <v>48.21</v>
      </c>
      <c r="N22" s="186">
        <v>48.21</v>
      </c>
      <c r="O22" s="184">
        <v>241.98</v>
      </c>
      <c r="P22" s="185">
        <v>241.98</v>
      </c>
      <c r="Q22" s="186">
        <v>241.98</v>
      </c>
      <c r="R22" s="72" t="s">
        <v>24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17.810000000000002</v>
      </c>
      <c r="G23" s="185">
        <v>27</v>
      </c>
      <c r="H23" s="186">
        <v>27</v>
      </c>
      <c r="I23" s="184">
        <v>0.99</v>
      </c>
      <c r="J23" s="185">
        <v>1</v>
      </c>
      <c r="K23" s="186">
        <v>1</v>
      </c>
      <c r="L23" s="184">
        <v>17.64</v>
      </c>
      <c r="M23" s="185">
        <v>26</v>
      </c>
      <c r="N23" s="186">
        <v>26</v>
      </c>
      <c r="O23" s="184">
        <v>0.82</v>
      </c>
      <c r="P23" s="185">
        <v>0</v>
      </c>
      <c r="Q23" s="186">
        <v>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1006.11</v>
      </c>
      <c r="G24" s="185">
        <v>980</v>
      </c>
      <c r="H24" s="186">
        <v>1020</v>
      </c>
      <c r="I24" s="184">
        <v>500</v>
      </c>
      <c r="J24" s="185">
        <v>520</v>
      </c>
      <c r="K24" s="186">
        <v>540</v>
      </c>
      <c r="L24" s="184">
        <v>621.86</v>
      </c>
      <c r="M24" s="185">
        <v>580</v>
      </c>
      <c r="N24" s="186">
        <v>600</v>
      </c>
      <c r="O24" s="184">
        <v>115.74999999999999</v>
      </c>
      <c r="P24" s="185">
        <v>120</v>
      </c>
      <c r="Q24" s="186">
        <v>120</v>
      </c>
      <c r="R24" s="72" t="s">
        <v>26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157.7</v>
      </c>
      <c r="G25" s="185">
        <v>126.85714285714286</v>
      </c>
      <c r="H25" s="186">
        <v>135</v>
      </c>
      <c r="I25" s="184">
        <v>579.27</v>
      </c>
      <c r="J25" s="185">
        <v>600</v>
      </c>
      <c r="K25" s="186">
        <v>600</v>
      </c>
      <c r="L25" s="184">
        <v>8.32</v>
      </c>
      <c r="M25" s="185">
        <v>18.857142857142858</v>
      </c>
      <c r="N25" s="186">
        <v>15</v>
      </c>
      <c r="O25" s="184">
        <v>429.89</v>
      </c>
      <c r="P25" s="185">
        <v>492</v>
      </c>
      <c r="Q25" s="186">
        <v>480</v>
      </c>
      <c r="R25" s="72" t="s">
        <v>27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394.75000000000006</v>
      </c>
      <c r="G26" s="185">
        <v>372.9810433961751</v>
      </c>
      <c r="H26" s="186">
        <v>385</v>
      </c>
      <c r="I26" s="184">
        <v>487</v>
      </c>
      <c r="J26" s="185">
        <v>495</v>
      </c>
      <c r="K26" s="186">
        <v>500</v>
      </c>
      <c r="L26" s="184">
        <v>93.17999999999999</v>
      </c>
      <c r="M26" s="185">
        <v>113.4863523678</v>
      </c>
      <c r="N26" s="186">
        <v>133</v>
      </c>
      <c r="O26" s="184">
        <v>185.42999999999998</v>
      </c>
      <c r="P26" s="185">
        <v>235.5053089716249</v>
      </c>
      <c r="Q26" s="186">
        <v>248</v>
      </c>
      <c r="R26" s="72" t="s">
        <v>267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35.88</v>
      </c>
      <c r="G27" s="185">
        <v>35.88</v>
      </c>
      <c r="H27" s="186">
        <v>35.88</v>
      </c>
      <c r="I27" s="184">
        <v>39.1</v>
      </c>
      <c r="J27" s="185">
        <v>39.1</v>
      </c>
      <c r="K27" s="186">
        <v>39.1</v>
      </c>
      <c r="L27" s="184">
        <v>4.83</v>
      </c>
      <c r="M27" s="185">
        <v>4.83</v>
      </c>
      <c r="N27" s="186">
        <v>4.83</v>
      </c>
      <c r="O27" s="184">
        <v>8.05</v>
      </c>
      <c r="P27" s="185">
        <v>8.05</v>
      </c>
      <c r="Q27" s="186">
        <v>8.05</v>
      </c>
      <c r="R27" s="72" t="s">
        <v>98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113</v>
      </c>
      <c r="G28" s="185">
        <v>112</v>
      </c>
      <c r="H28" s="186">
        <v>107</v>
      </c>
      <c r="I28" s="184">
        <v>54</v>
      </c>
      <c r="J28" s="185">
        <v>55</v>
      </c>
      <c r="K28" s="186">
        <v>55</v>
      </c>
      <c r="L28" s="184">
        <v>100</v>
      </c>
      <c r="M28" s="185">
        <v>95</v>
      </c>
      <c r="N28" s="186">
        <v>90</v>
      </c>
      <c r="O28" s="184">
        <v>41</v>
      </c>
      <c r="P28" s="185">
        <v>38</v>
      </c>
      <c r="Q28" s="186">
        <v>38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89.6</v>
      </c>
      <c r="G29" s="185">
        <v>89.6</v>
      </c>
      <c r="H29" s="186">
        <v>89.6</v>
      </c>
      <c r="I29" s="184">
        <v>0</v>
      </c>
      <c r="J29" s="185">
        <v>0</v>
      </c>
      <c r="K29" s="186">
        <v>0</v>
      </c>
      <c r="L29" s="184">
        <v>91.39</v>
      </c>
      <c r="M29" s="185">
        <v>91.39</v>
      </c>
      <c r="N29" s="186">
        <v>91.39</v>
      </c>
      <c r="O29" s="184">
        <v>1.79</v>
      </c>
      <c r="P29" s="185">
        <v>1.79</v>
      </c>
      <c r="Q29" s="186">
        <v>1.79</v>
      </c>
      <c r="R29" s="72" t="s">
        <v>29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569.1510000000001</v>
      </c>
      <c r="G30" s="185">
        <v>584</v>
      </c>
      <c r="H30" s="186">
        <v>603</v>
      </c>
      <c r="I30" s="184">
        <v>446.97900000000004</v>
      </c>
      <c r="J30" s="185">
        <v>459</v>
      </c>
      <c r="K30" s="186">
        <v>474</v>
      </c>
      <c r="L30" s="184">
        <v>203.874</v>
      </c>
      <c r="M30" s="185">
        <v>210</v>
      </c>
      <c r="N30" s="186">
        <v>219</v>
      </c>
      <c r="O30" s="184">
        <v>81.702</v>
      </c>
      <c r="P30" s="185">
        <v>85</v>
      </c>
      <c r="Q30" s="186">
        <v>90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65.512</v>
      </c>
      <c r="G31" s="185">
        <v>80.30516931585652</v>
      </c>
      <c r="H31" s="186">
        <v>83.21509281936699</v>
      </c>
      <c r="I31" s="184">
        <v>27.572000000000003</v>
      </c>
      <c r="J31" s="185">
        <v>40</v>
      </c>
      <c r="K31" s="186">
        <v>44.26783248964564</v>
      </c>
      <c r="L31" s="184">
        <v>63.010000000000005</v>
      </c>
      <c r="M31" s="185">
        <v>70.30516931585652</v>
      </c>
      <c r="N31" s="186">
        <v>74.15138520611632</v>
      </c>
      <c r="O31" s="184">
        <v>25.07</v>
      </c>
      <c r="P31" s="185">
        <v>30</v>
      </c>
      <c r="Q31" s="186">
        <v>35.204124876394964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853.6800000000001</v>
      </c>
      <c r="G32" s="185">
        <v>816</v>
      </c>
      <c r="H32" s="186">
        <v>816</v>
      </c>
      <c r="I32" s="184">
        <v>1756</v>
      </c>
      <c r="J32" s="185">
        <v>1700</v>
      </c>
      <c r="K32" s="186">
        <v>1700</v>
      </c>
      <c r="L32" s="184">
        <v>65.6</v>
      </c>
      <c r="M32" s="185">
        <v>66</v>
      </c>
      <c r="N32" s="186">
        <v>66</v>
      </c>
      <c r="O32" s="184">
        <v>967.92</v>
      </c>
      <c r="P32" s="185">
        <v>950</v>
      </c>
      <c r="Q32" s="186">
        <v>950</v>
      </c>
      <c r="R32" s="72" t="s">
        <v>31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266.5</v>
      </c>
      <c r="G33" s="185">
        <v>257</v>
      </c>
      <c r="H33" s="186">
        <v>259</v>
      </c>
      <c r="I33" s="184">
        <v>353</v>
      </c>
      <c r="J33" s="185">
        <v>349</v>
      </c>
      <c r="K33" s="186">
        <v>354</v>
      </c>
      <c r="L33" s="184">
        <v>45.5</v>
      </c>
      <c r="M33" s="185">
        <v>28</v>
      </c>
      <c r="N33" s="186">
        <v>30</v>
      </c>
      <c r="O33" s="184">
        <v>132</v>
      </c>
      <c r="P33" s="185">
        <v>120</v>
      </c>
      <c r="Q33" s="186">
        <v>125</v>
      </c>
      <c r="R33" s="72" t="s">
        <v>327</v>
      </c>
      <c r="S33" s="174"/>
      <c r="T33" s="175"/>
      <c r="AA33">
        <v>3</v>
      </c>
      <c r="AD33">
        <v>3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3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388.2</v>
      </c>
      <c r="G34" s="185">
        <v>355</v>
      </c>
      <c r="H34" s="186">
        <v>345</v>
      </c>
      <c r="I34" s="184">
        <v>440</v>
      </c>
      <c r="J34" s="185">
        <v>410</v>
      </c>
      <c r="K34" s="186">
        <v>400</v>
      </c>
      <c r="L34" s="184">
        <v>25.83</v>
      </c>
      <c r="M34" s="185">
        <v>20</v>
      </c>
      <c r="N34" s="186">
        <v>15</v>
      </c>
      <c r="O34" s="184">
        <v>77.63</v>
      </c>
      <c r="P34" s="185">
        <v>75</v>
      </c>
      <c r="Q34" s="186">
        <v>70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102.52000000000001</v>
      </c>
      <c r="G35" s="185">
        <v>99.2</v>
      </c>
      <c r="H35" s="186">
        <v>99.2</v>
      </c>
      <c r="I35" s="184">
        <v>80</v>
      </c>
      <c r="J35" s="185">
        <v>84</v>
      </c>
      <c r="K35" s="186">
        <v>80</v>
      </c>
      <c r="L35" s="184">
        <v>98.11</v>
      </c>
      <c r="M35" s="185">
        <v>108</v>
      </c>
      <c r="N35" s="186">
        <v>99</v>
      </c>
      <c r="O35" s="184">
        <v>75.58999999999999</v>
      </c>
      <c r="P35" s="185">
        <v>92.8</v>
      </c>
      <c r="Q35" s="186">
        <v>79.8</v>
      </c>
      <c r="R35" s="72" t="s">
        <v>33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444.26</v>
      </c>
      <c r="G36" s="185">
        <v>481</v>
      </c>
      <c r="H36" s="186">
        <v>486</v>
      </c>
      <c r="I36" s="184">
        <v>384.37</v>
      </c>
      <c r="J36" s="185">
        <v>399</v>
      </c>
      <c r="K36" s="186">
        <v>399</v>
      </c>
      <c r="L36" s="184">
        <v>77.75</v>
      </c>
      <c r="M36" s="185">
        <v>109</v>
      </c>
      <c r="N36" s="186">
        <v>113</v>
      </c>
      <c r="O36" s="184">
        <v>17.86</v>
      </c>
      <c r="P36" s="185">
        <v>27</v>
      </c>
      <c r="Q36" s="186">
        <v>26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1">IF(SUM(F37:Q37)&lt;1,"Y","")</f>
      </c>
      <c r="B37" s="19"/>
      <c r="C37" s="49" t="s">
        <v>74</v>
      </c>
      <c r="D37" s="174"/>
      <c r="E37" s="175"/>
      <c r="F37" s="184">
        <v>124.13</v>
      </c>
      <c r="G37" s="185">
        <v>129</v>
      </c>
      <c r="H37" s="186">
        <v>129</v>
      </c>
      <c r="I37" s="184">
        <v>100</v>
      </c>
      <c r="J37" s="185">
        <v>100</v>
      </c>
      <c r="K37" s="186">
        <v>100</v>
      </c>
      <c r="L37" s="184">
        <v>49.1</v>
      </c>
      <c r="M37" s="185">
        <v>49</v>
      </c>
      <c r="N37" s="186">
        <v>49</v>
      </c>
      <c r="O37" s="184">
        <v>24.970000000000002</v>
      </c>
      <c r="P37" s="185">
        <v>20</v>
      </c>
      <c r="Q37" s="186">
        <v>20</v>
      </c>
      <c r="R37" s="72" t="s">
        <v>35</v>
      </c>
      <c r="S37" s="174"/>
      <c r="T37" s="175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3</v>
      </c>
      <c r="AN37">
        <v>2</v>
      </c>
      <c r="AO37">
        <v>2</v>
      </c>
      <c r="AP37">
        <v>3</v>
      </c>
    </row>
    <row r="38" spans="1:42" ht="12.75">
      <c r="A38">
        <f t="shared" si="1"/>
      </c>
      <c r="B38" s="19"/>
      <c r="C38" s="49" t="s">
        <v>75</v>
      </c>
      <c r="D38" s="174"/>
      <c r="E38" s="175"/>
      <c r="F38" s="184">
        <v>86.123</v>
      </c>
      <c r="G38" s="185">
        <v>90</v>
      </c>
      <c r="H38" s="186">
        <v>95</v>
      </c>
      <c r="I38" s="184">
        <v>58.165</v>
      </c>
      <c r="J38" s="185">
        <v>60</v>
      </c>
      <c r="K38" s="186">
        <v>65</v>
      </c>
      <c r="L38" s="184">
        <v>45.343</v>
      </c>
      <c r="M38" s="185">
        <v>45</v>
      </c>
      <c r="N38" s="186">
        <v>40</v>
      </c>
      <c r="O38" s="184">
        <v>17.385</v>
      </c>
      <c r="P38" s="185">
        <v>15</v>
      </c>
      <c r="Q38" s="186">
        <v>10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/>
      <c r="C39" s="49" t="s">
        <v>76</v>
      </c>
      <c r="D39" s="174"/>
      <c r="E39" s="175"/>
      <c r="F39" s="184">
        <v>-0.14000000000000012</v>
      </c>
      <c r="G39" s="185">
        <v>-0.14000000000000012</v>
      </c>
      <c r="H39" s="186">
        <v>-0.14000000000000012</v>
      </c>
      <c r="I39" s="184">
        <v>2</v>
      </c>
      <c r="J39" s="185">
        <v>2</v>
      </c>
      <c r="K39" s="186">
        <v>2</v>
      </c>
      <c r="L39" s="184">
        <v>1.58</v>
      </c>
      <c r="M39" s="185">
        <v>1.58</v>
      </c>
      <c r="N39" s="186">
        <v>1.58</v>
      </c>
      <c r="O39" s="184">
        <v>3.72</v>
      </c>
      <c r="P39" s="185">
        <v>3.72</v>
      </c>
      <c r="Q39" s="186">
        <v>3.72</v>
      </c>
      <c r="R39" s="72" t="s">
        <v>87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2</v>
      </c>
      <c r="AH39">
        <v>3</v>
      </c>
      <c r="AI39">
        <v>3</v>
      </c>
      <c r="AJ39">
        <v>3</v>
      </c>
      <c r="AK39">
        <v>3</v>
      </c>
      <c r="AL39">
        <v>3</v>
      </c>
      <c r="AM39">
        <v>3</v>
      </c>
      <c r="AN39">
        <v>3</v>
      </c>
      <c r="AO39">
        <v>3</v>
      </c>
      <c r="AP39">
        <v>3</v>
      </c>
    </row>
    <row r="40" spans="1:42" ht="12.75">
      <c r="A40">
        <f t="shared" si="1"/>
      </c>
      <c r="B40" s="19"/>
      <c r="C40" s="49" t="s">
        <v>77</v>
      </c>
      <c r="D40" s="174"/>
      <c r="E40" s="175"/>
      <c r="F40" s="184">
        <v>2264.3</v>
      </c>
      <c r="G40" s="185">
        <v>2400</v>
      </c>
      <c r="H40" s="186">
        <v>2367</v>
      </c>
      <c r="I40" s="184">
        <v>2215.3</v>
      </c>
      <c r="J40" s="185">
        <v>2345</v>
      </c>
      <c r="K40" s="186">
        <v>2315</v>
      </c>
      <c r="L40" s="184">
        <v>56.2</v>
      </c>
      <c r="M40" s="185">
        <v>63</v>
      </c>
      <c r="N40" s="186">
        <v>60</v>
      </c>
      <c r="O40" s="184">
        <v>7.2</v>
      </c>
      <c r="P40" s="185">
        <v>8</v>
      </c>
      <c r="Q40" s="186">
        <v>8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/>
      <c r="C41" s="49" t="s">
        <v>78</v>
      </c>
      <c r="D41" s="174"/>
      <c r="E41" s="175"/>
      <c r="F41" s="184">
        <v>306.8833466787698</v>
      </c>
      <c r="G41" s="185">
        <v>350</v>
      </c>
      <c r="H41" s="186">
        <v>370</v>
      </c>
      <c r="I41" s="184">
        <v>45.66</v>
      </c>
      <c r="J41" s="185">
        <v>50</v>
      </c>
      <c r="K41" s="186">
        <v>50</v>
      </c>
      <c r="L41" s="184">
        <v>276.1833466787698</v>
      </c>
      <c r="M41" s="185">
        <v>310</v>
      </c>
      <c r="N41" s="186">
        <v>330</v>
      </c>
      <c r="O41" s="184">
        <v>14.959999999999999</v>
      </c>
      <c r="P41" s="185">
        <v>10</v>
      </c>
      <c r="Q41" s="186">
        <v>10</v>
      </c>
      <c r="R41" s="72" t="s">
        <v>39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6</v>
      </c>
      <c r="D42" s="178"/>
      <c r="E42" s="179"/>
      <c r="F42" s="156">
        <v>10471.079346678769</v>
      </c>
      <c r="G42" s="157">
        <v>10502.433355569174</v>
      </c>
      <c r="H42" s="158">
        <v>10628.905092819366</v>
      </c>
      <c r="I42" s="156">
        <v>12395.256000000005</v>
      </c>
      <c r="J42" s="157">
        <v>12634.35</v>
      </c>
      <c r="K42" s="158">
        <v>12688.617832489646</v>
      </c>
      <c r="L42" s="156">
        <v>3324.840346678769</v>
      </c>
      <c r="M42" s="157">
        <v>3416.5286645407987</v>
      </c>
      <c r="N42" s="158">
        <v>3476.331385206116</v>
      </c>
      <c r="O42" s="156">
        <v>5249.017000000001</v>
      </c>
      <c r="P42" s="157">
        <v>5548.445308971625</v>
      </c>
      <c r="Q42" s="158">
        <v>5536.044124876396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/>
      <c r="C43" s="49" t="s">
        <v>79</v>
      </c>
      <c r="D43" s="174"/>
      <c r="E43" s="175"/>
      <c r="F43" s="184">
        <v>203.15000000000003</v>
      </c>
      <c r="G43" s="185">
        <v>203.15000000000003</v>
      </c>
      <c r="H43" s="186">
        <v>203.15000000000003</v>
      </c>
      <c r="I43" s="184">
        <v>257.35</v>
      </c>
      <c r="J43" s="185">
        <v>257.35</v>
      </c>
      <c r="K43" s="186">
        <v>257.35</v>
      </c>
      <c r="L43" s="184">
        <v>11.8</v>
      </c>
      <c r="M43" s="185">
        <v>11.8</v>
      </c>
      <c r="N43" s="186">
        <v>11.8</v>
      </c>
      <c r="O43" s="184">
        <v>66</v>
      </c>
      <c r="P43" s="185">
        <v>66</v>
      </c>
      <c r="Q43" s="186">
        <v>66</v>
      </c>
      <c r="R43" s="72" t="s">
        <v>40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2</v>
      </c>
      <c r="AK43">
        <v>3</v>
      </c>
      <c r="AL43">
        <v>3</v>
      </c>
      <c r="AM43">
        <v>2</v>
      </c>
      <c r="AN43">
        <v>3</v>
      </c>
      <c r="AO43">
        <v>3</v>
      </c>
      <c r="AP43">
        <v>3</v>
      </c>
    </row>
    <row r="44" spans="1:42" ht="12.75">
      <c r="A44">
        <f t="shared" si="1"/>
      </c>
      <c r="B44" s="16"/>
      <c r="C44" s="49" t="s">
        <v>80</v>
      </c>
      <c r="D44" s="174"/>
      <c r="E44" s="175"/>
      <c r="F44" s="184">
        <v>17.75</v>
      </c>
      <c r="G44" s="185">
        <v>17.75</v>
      </c>
      <c r="H44" s="186">
        <v>17.75</v>
      </c>
      <c r="I44" s="184">
        <v>36.75</v>
      </c>
      <c r="J44" s="185">
        <v>36.75</v>
      </c>
      <c r="K44" s="186">
        <v>36.75</v>
      </c>
      <c r="L44" s="184">
        <v>1</v>
      </c>
      <c r="M44" s="185">
        <v>1</v>
      </c>
      <c r="N44" s="186">
        <v>1</v>
      </c>
      <c r="O44" s="184">
        <v>20</v>
      </c>
      <c r="P44" s="185">
        <v>20</v>
      </c>
      <c r="Q44" s="186">
        <v>20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/>
      <c r="C45" s="49" t="s">
        <v>81</v>
      </c>
      <c r="D45" s="174"/>
      <c r="E45" s="175"/>
      <c r="F45" s="184">
        <v>48.400000000000006</v>
      </c>
      <c r="G45" s="185">
        <v>48.400000000000006</v>
      </c>
      <c r="H45" s="186">
        <v>48.400000000000006</v>
      </c>
      <c r="I45" s="184">
        <v>43.81</v>
      </c>
      <c r="J45" s="185">
        <v>43.81</v>
      </c>
      <c r="K45" s="186">
        <v>43.81</v>
      </c>
      <c r="L45" s="184">
        <v>4.67</v>
      </c>
      <c r="M45" s="185">
        <v>4.67</v>
      </c>
      <c r="N45" s="186">
        <v>4.67</v>
      </c>
      <c r="O45" s="184">
        <v>0.08</v>
      </c>
      <c r="P45" s="185">
        <v>0.08</v>
      </c>
      <c r="Q45" s="186">
        <v>0.08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/>
      <c r="C46" s="49" t="s">
        <v>82</v>
      </c>
      <c r="D46" s="174"/>
      <c r="E46" s="175"/>
      <c r="F46" s="184">
        <v>1566.39</v>
      </c>
      <c r="G46" s="185">
        <v>1679</v>
      </c>
      <c r="H46" s="186">
        <v>1774</v>
      </c>
      <c r="I46" s="184">
        <v>2300</v>
      </c>
      <c r="J46" s="185">
        <v>2500</v>
      </c>
      <c r="K46" s="186">
        <v>2600</v>
      </c>
      <c r="L46" s="184">
        <v>14.39</v>
      </c>
      <c r="M46" s="185">
        <v>14</v>
      </c>
      <c r="N46" s="186">
        <v>14</v>
      </c>
      <c r="O46" s="184">
        <v>748</v>
      </c>
      <c r="P46" s="185">
        <v>835</v>
      </c>
      <c r="Q46" s="186">
        <v>840</v>
      </c>
      <c r="R46" s="72" t="s">
        <v>42</v>
      </c>
      <c r="S46" s="174"/>
      <c r="T46" s="175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</row>
    <row r="47" spans="1:42" ht="13.5" thickBot="1">
      <c r="A47">
        <f t="shared" si="1"/>
      </c>
      <c r="B47" s="16"/>
      <c r="C47" s="49" t="s">
        <v>83</v>
      </c>
      <c r="D47" s="174"/>
      <c r="E47" s="175"/>
      <c r="F47" s="184">
        <v>164.59</v>
      </c>
      <c r="G47" s="185">
        <v>164.59</v>
      </c>
      <c r="H47" s="186">
        <v>164.59</v>
      </c>
      <c r="I47" s="184">
        <v>455</v>
      </c>
      <c r="J47" s="185">
        <v>455</v>
      </c>
      <c r="K47" s="186">
        <v>455</v>
      </c>
      <c r="L47" s="184">
        <v>2.5900000000000003</v>
      </c>
      <c r="M47" s="185">
        <v>2.5900000000000003</v>
      </c>
      <c r="N47" s="186">
        <v>2.5900000000000003</v>
      </c>
      <c r="O47" s="184">
        <v>293</v>
      </c>
      <c r="P47" s="185">
        <v>293</v>
      </c>
      <c r="Q47" s="186">
        <v>293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1:42" ht="14.25" thickBot="1" thickTop="1">
      <c r="A48">
        <f t="shared" si="1"/>
      </c>
      <c r="C48" s="14" t="s">
        <v>330</v>
      </c>
      <c r="D48" s="178"/>
      <c r="E48" s="179"/>
      <c r="F48" s="156">
        <v>2000.28</v>
      </c>
      <c r="G48" s="157">
        <v>2112.8900000000003</v>
      </c>
      <c r="H48" s="158">
        <v>2207.8900000000003</v>
      </c>
      <c r="I48" s="156">
        <v>3092.91</v>
      </c>
      <c r="J48" s="157">
        <v>3292.91</v>
      </c>
      <c r="K48" s="158">
        <v>3392.91</v>
      </c>
      <c r="L48" s="156">
        <v>34.45</v>
      </c>
      <c r="M48" s="157">
        <v>34.06</v>
      </c>
      <c r="N48" s="158">
        <v>34.06</v>
      </c>
      <c r="O48" s="156">
        <v>1127.08</v>
      </c>
      <c r="P48" s="157">
        <v>1214.08</v>
      </c>
      <c r="Q48" s="158">
        <v>1219.08</v>
      </c>
      <c r="R48" s="14" t="s">
        <v>331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1"/>
      </c>
      <c r="B49" s="16"/>
      <c r="C49" s="171" t="s">
        <v>84</v>
      </c>
      <c r="D49" s="172"/>
      <c r="E49" s="173"/>
      <c r="F49" s="181">
        <v>1473</v>
      </c>
      <c r="G49" s="182">
        <v>1471.4275575627241</v>
      </c>
      <c r="H49" s="183">
        <v>1606.3225806451612</v>
      </c>
      <c r="I49" s="181">
        <v>1306</v>
      </c>
      <c r="J49" s="182">
        <v>1381.66964</v>
      </c>
      <c r="K49" s="183">
        <v>1435</v>
      </c>
      <c r="L49" s="181">
        <v>615</v>
      </c>
      <c r="M49" s="182">
        <v>608.7579175627241</v>
      </c>
      <c r="N49" s="183">
        <v>650.3225806451612</v>
      </c>
      <c r="O49" s="181">
        <v>448</v>
      </c>
      <c r="P49" s="182">
        <v>519</v>
      </c>
      <c r="Q49" s="183">
        <v>479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2</v>
      </c>
      <c r="AH49">
        <v>2</v>
      </c>
      <c r="AI49">
        <v>2</v>
      </c>
      <c r="AJ49">
        <v>3</v>
      </c>
      <c r="AK49">
        <v>3</v>
      </c>
      <c r="AL49">
        <v>3</v>
      </c>
      <c r="AM49">
        <v>2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/>
      <c r="C50" s="104" t="s">
        <v>85</v>
      </c>
      <c r="D50" s="176"/>
      <c r="E50" s="177"/>
      <c r="F50" s="187">
        <v>14315.4</v>
      </c>
      <c r="G50" s="188">
        <v>14395</v>
      </c>
      <c r="H50" s="189">
        <v>14434</v>
      </c>
      <c r="I50" s="187">
        <v>17320</v>
      </c>
      <c r="J50" s="188">
        <v>17406</v>
      </c>
      <c r="K50" s="189">
        <v>17450</v>
      </c>
      <c r="L50" s="187">
        <v>416.4</v>
      </c>
      <c r="M50" s="188">
        <v>419</v>
      </c>
      <c r="N50" s="189">
        <v>434</v>
      </c>
      <c r="O50" s="187">
        <v>3421</v>
      </c>
      <c r="P50" s="188">
        <v>3430</v>
      </c>
      <c r="Q50" s="189">
        <v>3450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1"/>
      </c>
      <c r="C51" s="14" t="s">
        <v>7</v>
      </c>
      <c r="D51" s="12"/>
      <c r="E51" s="13"/>
      <c r="F51" s="156">
        <v>15788.4</v>
      </c>
      <c r="G51" s="157">
        <v>15866.427557562723</v>
      </c>
      <c r="H51" s="158">
        <v>16040.322580645161</v>
      </c>
      <c r="I51" s="156">
        <v>18626</v>
      </c>
      <c r="J51" s="157">
        <v>18787.66964</v>
      </c>
      <c r="K51" s="158">
        <v>18885</v>
      </c>
      <c r="L51" s="156">
        <v>1031.4</v>
      </c>
      <c r="M51" s="157">
        <v>1027.757917562724</v>
      </c>
      <c r="N51" s="158">
        <v>1084.3225806451612</v>
      </c>
      <c r="O51" s="156">
        <v>3869</v>
      </c>
      <c r="P51" s="157">
        <v>3949</v>
      </c>
      <c r="Q51" s="158">
        <v>3929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Committee\TCQ2012\[tb-65-6.xls]List of tables</v>
      </c>
      <c r="S52" s="39"/>
      <c r="T52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49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91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237</v>
      </c>
      <c r="G3" s="265"/>
      <c r="H3" s="265"/>
      <c r="I3" s="265"/>
      <c r="J3" s="265"/>
      <c r="K3" s="265"/>
      <c r="L3" s="265" t="s">
        <v>90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4">IF(SUM(F9:Q9)&lt;1,"Y","")</f>
      </c>
      <c r="B9" s="15"/>
      <c r="C9" s="171" t="s">
        <v>49</v>
      </c>
      <c r="D9" s="172"/>
      <c r="E9" s="173"/>
      <c r="F9" s="181">
        <v>1.9</v>
      </c>
      <c r="G9" s="182">
        <v>1.9</v>
      </c>
      <c r="H9" s="183">
        <v>1.9</v>
      </c>
      <c r="I9" s="181">
        <v>0</v>
      </c>
      <c r="J9" s="182">
        <v>0</v>
      </c>
      <c r="K9" s="183">
        <v>0</v>
      </c>
      <c r="L9" s="181">
        <v>2.52</v>
      </c>
      <c r="M9" s="182">
        <v>2.52</v>
      </c>
      <c r="N9" s="183">
        <v>2.52</v>
      </c>
      <c r="O9" s="181">
        <v>0.62</v>
      </c>
      <c r="P9" s="182">
        <v>0.62</v>
      </c>
      <c r="Q9" s="183">
        <v>0.62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4.22</v>
      </c>
      <c r="G10" s="185">
        <v>6.5</v>
      </c>
      <c r="H10" s="186">
        <v>7.4</v>
      </c>
      <c r="I10" s="184">
        <v>0</v>
      </c>
      <c r="J10" s="185">
        <v>0</v>
      </c>
      <c r="K10" s="186">
        <v>0</v>
      </c>
      <c r="L10" s="184">
        <v>4.93</v>
      </c>
      <c r="M10" s="185">
        <v>7</v>
      </c>
      <c r="N10" s="186">
        <v>8</v>
      </c>
      <c r="O10" s="184">
        <v>0.71</v>
      </c>
      <c r="P10" s="185">
        <v>0.5</v>
      </c>
      <c r="Q10" s="186">
        <v>0.6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71.39</v>
      </c>
      <c r="G11" s="185">
        <v>71.39</v>
      </c>
      <c r="H11" s="186">
        <v>71.39</v>
      </c>
      <c r="I11" s="184">
        <v>10.45</v>
      </c>
      <c r="J11" s="185">
        <v>10.45</v>
      </c>
      <c r="K11" s="186">
        <v>10.45</v>
      </c>
      <c r="L11" s="184">
        <v>159.66</v>
      </c>
      <c r="M11" s="185">
        <v>159.66</v>
      </c>
      <c r="N11" s="186">
        <v>159.66</v>
      </c>
      <c r="O11" s="184">
        <v>98.72</v>
      </c>
      <c r="P11" s="185">
        <v>98.72</v>
      </c>
      <c r="Q11" s="186">
        <v>98.72</v>
      </c>
      <c r="R11" s="72" t="s">
        <v>97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</v>
      </c>
      <c r="G12" s="185">
        <v>1</v>
      </c>
      <c r="H12" s="186">
        <v>2</v>
      </c>
      <c r="I12" s="184">
        <v>0</v>
      </c>
      <c r="J12" s="185">
        <v>0</v>
      </c>
      <c r="K12" s="186">
        <v>0</v>
      </c>
      <c r="L12" s="184">
        <v>1</v>
      </c>
      <c r="M12" s="185">
        <v>1</v>
      </c>
      <c r="N12" s="186">
        <v>2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4"/>
      <c r="E13" s="175"/>
      <c r="F13" s="184">
        <v>0.66</v>
      </c>
      <c r="G13" s="185">
        <v>0.66</v>
      </c>
      <c r="H13" s="186">
        <v>0.66</v>
      </c>
      <c r="I13" s="184">
        <v>0</v>
      </c>
      <c r="J13" s="185">
        <v>0</v>
      </c>
      <c r="K13" s="186">
        <v>0</v>
      </c>
      <c r="L13" s="184">
        <v>0.68</v>
      </c>
      <c r="M13" s="185">
        <v>0.68</v>
      </c>
      <c r="N13" s="186">
        <v>0.68</v>
      </c>
      <c r="O13" s="184">
        <v>0.02</v>
      </c>
      <c r="P13" s="185">
        <v>0.02</v>
      </c>
      <c r="Q13" s="186">
        <v>0.02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2</v>
      </c>
      <c r="G14" s="185">
        <v>2</v>
      </c>
      <c r="H14" s="186">
        <v>2</v>
      </c>
      <c r="I14" s="184">
        <v>0</v>
      </c>
      <c r="J14" s="185">
        <v>0</v>
      </c>
      <c r="K14" s="186">
        <v>0</v>
      </c>
      <c r="L14" s="184">
        <v>2</v>
      </c>
      <c r="M14" s="185">
        <v>2</v>
      </c>
      <c r="N14" s="186">
        <v>2</v>
      </c>
      <c r="O14" s="184">
        <v>0</v>
      </c>
      <c r="P14" s="185">
        <v>0</v>
      </c>
      <c r="Q14" s="186">
        <v>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1.57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1.57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5</v>
      </c>
      <c r="G16" s="185">
        <v>5</v>
      </c>
      <c r="H16" s="186">
        <v>6</v>
      </c>
      <c r="I16" s="184">
        <v>0</v>
      </c>
      <c r="J16" s="185">
        <v>0</v>
      </c>
      <c r="K16" s="186">
        <v>0</v>
      </c>
      <c r="L16" s="184">
        <v>5</v>
      </c>
      <c r="M16" s="185">
        <v>6</v>
      </c>
      <c r="N16" s="186">
        <v>7</v>
      </c>
      <c r="O16" s="184">
        <v>0</v>
      </c>
      <c r="P16" s="185">
        <v>1</v>
      </c>
      <c r="Q16" s="186">
        <v>1</v>
      </c>
      <c r="R16" s="72" t="s">
        <v>38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31</v>
      </c>
      <c r="G17" s="185">
        <v>30</v>
      </c>
      <c r="H17" s="186">
        <v>30</v>
      </c>
      <c r="I17" s="184">
        <v>0</v>
      </c>
      <c r="J17" s="185">
        <v>0</v>
      </c>
      <c r="K17" s="186">
        <v>0</v>
      </c>
      <c r="L17" s="184">
        <v>89</v>
      </c>
      <c r="M17" s="185">
        <v>90</v>
      </c>
      <c r="N17" s="186">
        <v>90</v>
      </c>
      <c r="O17" s="184">
        <v>58</v>
      </c>
      <c r="P17" s="185">
        <v>60</v>
      </c>
      <c r="Q17" s="186">
        <v>60</v>
      </c>
      <c r="R17" s="72" t="s">
        <v>20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0.020000000000000018</v>
      </c>
      <c r="G18" s="185">
        <v>0.30000000000000004</v>
      </c>
      <c r="H18" s="186">
        <v>0</v>
      </c>
      <c r="I18" s="184">
        <v>0</v>
      </c>
      <c r="J18" s="185">
        <v>0</v>
      </c>
      <c r="K18" s="186">
        <v>0</v>
      </c>
      <c r="L18" s="184">
        <v>0.52</v>
      </c>
      <c r="M18" s="185">
        <v>1.3</v>
      </c>
      <c r="N18" s="186">
        <v>1</v>
      </c>
      <c r="O18" s="184">
        <v>0.5</v>
      </c>
      <c r="P18" s="185">
        <v>1</v>
      </c>
      <c r="Q18" s="186">
        <v>1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1.56</v>
      </c>
      <c r="G19" s="185">
        <v>1.56</v>
      </c>
      <c r="H19" s="186">
        <v>1.56</v>
      </c>
      <c r="I19" s="184">
        <v>0</v>
      </c>
      <c r="J19" s="185">
        <v>0</v>
      </c>
      <c r="K19" s="186">
        <v>0</v>
      </c>
      <c r="L19" s="184">
        <v>1.83</v>
      </c>
      <c r="M19" s="185">
        <v>1.83</v>
      </c>
      <c r="N19" s="186">
        <v>1.83</v>
      </c>
      <c r="O19" s="184">
        <v>0.27</v>
      </c>
      <c r="P19" s="185">
        <v>0.27</v>
      </c>
      <c r="Q19" s="186">
        <v>0.27</v>
      </c>
      <c r="R19" s="72" t="s">
        <v>22</v>
      </c>
      <c r="S19" s="174"/>
      <c r="T19" s="175"/>
      <c r="AA19">
        <v>3</v>
      </c>
      <c r="AD19">
        <v>3</v>
      </c>
      <c r="AE19">
        <v>3</v>
      </c>
      <c r="AF19">
        <v>3</v>
      </c>
      <c r="AG19">
        <v>5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207.84</v>
      </c>
      <c r="G20" s="185">
        <v>193</v>
      </c>
      <c r="H20" s="186">
        <v>175</v>
      </c>
      <c r="I20" s="184">
        <v>52</v>
      </c>
      <c r="J20" s="185">
        <v>50</v>
      </c>
      <c r="K20" s="186">
        <v>45</v>
      </c>
      <c r="L20" s="184">
        <v>160.83</v>
      </c>
      <c r="M20" s="185">
        <v>149</v>
      </c>
      <c r="N20" s="186">
        <v>135</v>
      </c>
      <c r="O20" s="184">
        <v>4.99</v>
      </c>
      <c r="P20" s="185">
        <v>6</v>
      </c>
      <c r="Q20" s="186">
        <v>5</v>
      </c>
      <c r="R20" s="72" t="s">
        <v>2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63.67</v>
      </c>
      <c r="G21" s="185">
        <v>65</v>
      </c>
      <c r="H21" s="186">
        <v>65</v>
      </c>
      <c r="I21" s="184">
        <v>4.39</v>
      </c>
      <c r="J21" s="185">
        <v>5</v>
      </c>
      <c r="K21" s="186">
        <v>5</v>
      </c>
      <c r="L21" s="184">
        <v>100</v>
      </c>
      <c r="M21" s="185">
        <v>105</v>
      </c>
      <c r="N21" s="186">
        <v>100</v>
      </c>
      <c r="O21" s="184">
        <v>40.72</v>
      </c>
      <c r="P21" s="185">
        <v>45</v>
      </c>
      <c r="Q21" s="186">
        <v>40</v>
      </c>
      <c r="R21" s="72" t="s">
        <v>23</v>
      </c>
      <c r="S21" s="174"/>
      <c r="T21" s="175"/>
      <c r="AA21">
        <v>3</v>
      </c>
      <c r="AD21">
        <v>3</v>
      </c>
      <c r="AE21">
        <v>2</v>
      </c>
      <c r="AF21">
        <v>2</v>
      </c>
      <c r="AG21">
        <v>9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0.6000000000000001</v>
      </c>
      <c r="G22" s="185">
        <v>0.6000000000000001</v>
      </c>
      <c r="H22" s="186">
        <v>0.6000000000000001</v>
      </c>
      <c r="I22" s="184">
        <v>0</v>
      </c>
      <c r="J22" s="185">
        <v>0</v>
      </c>
      <c r="K22" s="186">
        <v>0</v>
      </c>
      <c r="L22" s="184">
        <v>0.79</v>
      </c>
      <c r="M22" s="185">
        <v>0.79</v>
      </c>
      <c r="N22" s="186">
        <v>0.79</v>
      </c>
      <c r="O22" s="184">
        <v>0.19</v>
      </c>
      <c r="P22" s="185">
        <v>0.19</v>
      </c>
      <c r="Q22" s="186">
        <v>0.19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8.25</v>
      </c>
      <c r="G23" s="185">
        <v>0</v>
      </c>
      <c r="H23" s="186">
        <v>0</v>
      </c>
      <c r="I23" s="184">
        <v>0</v>
      </c>
      <c r="J23" s="185">
        <v>0</v>
      </c>
      <c r="K23" s="186">
        <v>0</v>
      </c>
      <c r="L23" s="184">
        <v>8.25</v>
      </c>
      <c r="M23" s="185">
        <v>0</v>
      </c>
      <c r="N23" s="186">
        <v>0</v>
      </c>
      <c r="O23" s="184">
        <v>0</v>
      </c>
      <c r="P23" s="185">
        <v>0</v>
      </c>
      <c r="Q23" s="186">
        <v>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69.87</v>
      </c>
      <c r="G24" s="185">
        <v>54</v>
      </c>
      <c r="H24" s="186">
        <v>60</v>
      </c>
      <c r="I24" s="184">
        <v>0</v>
      </c>
      <c r="J24" s="185">
        <v>0</v>
      </c>
      <c r="K24" s="186">
        <v>0</v>
      </c>
      <c r="L24" s="184">
        <v>95.51</v>
      </c>
      <c r="M24" s="185">
        <v>80</v>
      </c>
      <c r="N24" s="186">
        <v>90</v>
      </c>
      <c r="O24" s="184">
        <v>25.64</v>
      </c>
      <c r="P24" s="185">
        <v>26</v>
      </c>
      <c r="Q24" s="186">
        <v>30</v>
      </c>
      <c r="R24" s="72" t="s">
        <v>26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65</v>
      </c>
      <c r="D25" s="174"/>
      <c r="E25" s="175"/>
      <c r="F25" s="184">
        <v>5.05</v>
      </c>
      <c r="G25" s="185">
        <v>4.565967186303815</v>
      </c>
      <c r="H25" s="186">
        <v>5</v>
      </c>
      <c r="I25" s="184">
        <v>0</v>
      </c>
      <c r="J25" s="185">
        <v>0</v>
      </c>
      <c r="K25" s="186">
        <v>0</v>
      </c>
      <c r="L25" s="184">
        <v>5.76</v>
      </c>
      <c r="M25" s="185">
        <v>6.355642747608306</v>
      </c>
      <c r="N25" s="186">
        <v>7</v>
      </c>
      <c r="O25" s="184">
        <v>0.71</v>
      </c>
      <c r="P25" s="185">
        <v>1.7896755613044915</v>
      </c>
      <c r="Q25" s="186">
        <v>2</v>
      </c>
      <c r="R25" s="72" t="s">
        <v>267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99</v>
      </c>
      <c r="D26" s="174"/>
      <c r="E26" s="175"/>
      <c r="F26" s="184">
        <v>10.17</v>
      </c>
      <c r="G26" s="185">
        <v>10.17</v>
      </c>
      <c r="H26" s="186">
        <v>10.17</v>
      </c>
      <c r="I26" s="184">
        <v>0</v>
      </c>
      <c r="J26" s="185">
        <v>0</v>
      </c>
      <c r="K26" s="186">
        <v>0</v>
      </c>
      <c r="L26" s="184">
        <v>10.17</v>
      </c>
      <c r="M26" s="185">
        <v>10.17</v>
      </c>
      <c r="N26" s="186">
        <v>10.17</v>
      </c>
      <c r="O26" s="184">
        <v>0</v>
      </c>
      <c r="P26" s="185">
        <v>0</v>
      </c>
      <c r="Q26" s="186">
        <v>0</v>
      </c>
      <c r="R26" s="72" t="s">
        <v>98</v>
      </c>
      <c r="S26" s="174"/>
      <c r="T26" s="17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177</v>
      </c>
      <c r="G27" s="185">
        <v>183</v>
      </c>
      <c r="H27" s="186">
        <v>182</v>
      </c>
      <c r="I27" s="184">
        <v>5</v>
      </c>
      <c r="J27" s="185">
        <v>6</v>
      </c>
      <c r="K27" s="186">
        <v>6</v>
      </c>
      <c r="L27" s="184">
        <v>218</v>
      </c>
      <c r="M27" s="185">
        <v>227</v>
      </c>
      <c r="N27" s="186">
        <v>230</v>
      </c>
      <c r="O27" s="184">
        <v>46</v>
      </c>
      <c r="P27" s="185">
        <v>50</v>
      </c>
      <c r="Q27" s="186">
        <v>54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0.71</v>
      </c>
      <c r="G28" s="185">
        <v>0.71</v>
      </c>
      <c r="H28" s="186">
        <v>0.71</v>
      </c>
      <c r="I28" s="184">
        <v>0</v>
      </c>
      <c r="J28" s="185">
        <v>0</v>
      </c>
      <c r="K28" s="186">
        <v>0</v>
      </c>
      <c r="L28" s="184">
        <v>0.71</v>
      </c>
      <c r="M28" s="185">
        <v>0.71</v>
      </c>
      <c r="N28" s="186">
        <v>0.71</v>
      </c>
      <c r="O28" s="184">
        <v>0</v>
      </c>
      <c r="P28" s="185">
        <v>0</v>
      </c>
      <c r="Q28" s="186">
        <v>0</v>
      </c>
      <c r="R28" s="72" t="s">
        <v>29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14.957</v>
      </c>
      <c r="G29" s="185">
        <v>16</v>
      </c>
      <c r="H29" s="186">
        <v>17</v>
      </c>
      <c r="I29" s="184">
        <v>0.08</v>
      </c>
      <c r="J29" s="185">
        <v>1</v>
      </c>
      <c r="K29" s="186">
        <v>1</v>
      </c>
      <c r="L29" s="184">
        <v>19.946</v>
      </c>
      <c r="M29" s="185">
        <v>20</v>
      </c>
      <c r="N29" s="186">
        <v>21</v>
      </c>
      <c r="O29" s="184">
        <v>5.069</v>
      </c>
      <c r="P29" s="185">
        <v>5</v>
      </c>
      <c r="Q29" s="186">
        <v>5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40.843</v>
      </c>
      <c r="G30" s="185">
        <v>30.422783693045563</v>
      </c>
      <c r="H30" s="186">
        <v>32</v>
      </c>
      <c r="I30" s="184">
        <v>26.753</v>
      </c>
      <c r="J30" s="185">
        <v>20</v>
      </c>
      <c r="K30" s="186">
        <v>22</v>
      </c>
      <c r="L30" s="184">
        <v>24.42</v>
      </c>
      <c r="M30" s="185">
        <v>20.422783693045563</v>
      </c>
      <c r="N30" s="186">
        <v>20</v>
      </c>
      <c r="O30" s="184">
        <v>10.33</v>
      </c>
      <c r="P30" s="185">
        <v>10</v>
      </c>
      <c r="Q30" s="186">
        <v>10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2.32</v>
      </c>
      <c r="G31" s="185">
        <v>2</v>
      </c>
      <c r="H31" s="186">
        <v>2</v>
      </c>
      <c r="I31" s="184">
        <v>0</v>
      </c>
      <c r="J31" s="185">
        <v>0</v>
      </c>
      <c r="K31" s="186">
        <v>0</v>
      </c>
      <c r="L31" s="184">
        <v>2.4</v>
      </c>
      <c r="M31" s="185">
        <v>2</v>
      </c>
      <c r="N31" s="186">
        <v>2</v>
      </c>
      <c r="O31" s="184">
        <v>0.08</v>
      </c>
      <c r="P31" s="185">
        <v>0</v>
      </c>
      <c r="Q31" s="186">
        <v>0</v>
      </c>
      <c r="R31" s="72" t="s">
        <v>31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10.4</v>
      </c>
      <c r="G32" s="185">
        <v>3</v>
      </c>
      <c r="H32" s="186">
        <v>4</v>
      </c>
      <c r="I32" s="184">
        <v>10</v>
      </c>
      <c r="J32" s="185">
        <v>1</v>
      </c>
      <c r="K32" s="186">
        <v>1</v>
      </c>
      <c r="L32" s="184">
        <v>1.4</v>
      </c>
      <c r="M32" s="185">
        <v>2</v>
      </c>
      <c r="N32" s="186">
        <v>3</v>
      </c>
      <c r="O32" s="184">
        <v>1</v>
      </c>
      <c r="P32" s="185">
        <v>0</v>
      </c>
      <c r="Q32" s="186">
        <v>0</v>
      </c>
      <c r="R32" s="72" t="s">
        <v>327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/>
      <c r="C33" s="49" t="s">
        <v>72</v>
      </c>
      <c r="D33" s="174"/>
      <c r="E33" s="175"/>
      <c r="F33" s="184">
        <v>0.98</v>
      </c>
      <c r="G33" s="185">
        <v>0.8</v>
      </c>
      <c r="H33" s="186">
        <v>0.8</v>
      </c>
      <c r="I33" s="184">
        <v>0</v>
      </c>
      <c r="J33" s="185">
        <v>0</v>
      </c>
      <c r="K33" s="186">
        <v>0</v>
      </c>
      <c r="L33" s="184">
        <v>1.49</v>
      </c>
      <c r="M33" s="185">
        <v>1</v>
      </c>
      <c r="N33" s="186">
        <v>1</v>
      </c>
      <c r="O33" s="184">
        <v>0.51</v>
      </c>
      <c r="P33" s="185">
        <v>0.2</v>
      </c>
      <c r="Q33" s="186">
        <v>0.2</v>
      </c>
      <c r="R33" s="72" t="s">
        <v>33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73</v>
      </c>
      <c r="D34" s="174"/>
      <c r="E34" s="175"/>
      <c r="F34" s="184">
        <v>36.959999999999994</v>
      </c>
      <c r="G34" s="185">
        <v>39</v>
      </c>
      <c r="H34" s="186">
        <v>39</v>
      </c>
      <c r="I34" s="184">
        <v>0.92</v>
      </c>
      <c r="J34" s="185">
        <v>1</v>
      </c>
      <c r="K34" s="186">
        <v>1</v>
      </c>
      <c r="L34" s="184">
        <v>39.8</v>
      </c>
      <c r="M34" s="185">
        <v>41</v>
      </c>
      <c r="N34" s="186">
        <v>42</v>
      </c>
      <c r="O34" s="184">
        <v>3.76</v>
      </c>
      <c r="P34" s="185">
        <v>3</v>
      </c>
      <c r="Q34" s="186">
        <v>4</v>
      </c>
      <c r="R34" s="72" t="s">
        <v>34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aca="true" t="shared" si="1" ref="A35:A48">IF(SUM(F35:Q35)&lt;1,"Y","")</f>
      </c>
      <c r="B35" s="19"/>
      <c r="C35" s="49" t="s">
        <v>74</v>
      </c>
      <c r="D35" s="174"/>
      <c r="E35" s="175"/>
      <c r="F35" s="184">
        <v>0.2300000000000001</v>
      </c>
      <c r="G35" s="185">
        <v>1</v>
      </c>
      <c r="H35" s="186">
        <v>1</v>
      </c>
      <c r="I35" s="184">
        <v>0</v>
      </c>
      <c r="J35" s="185">
        <v>0</v>
      </c>
      <c r="K35" s="186">
        <v>0</v>
      </c>
      <c r="L35" s="184">
        <v>0.93</v>
      </c>
      <c r="M35" s="185">
        <v>1</v>
      </c>
      <c r="N35" s="186">
        <v>1</v>
      </c>
      <c r="O35" s="184">
        <v>0.7</v>
      </c>
      <c r="P35" s="185">
        <v>0</v>
      </c>
      <c r="Q35" s="186">
        <v>0</v>
      </c>
      <c r="R35" s="72" t="s">
        <v>35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1"/>
      </c>
      <c r="B36" s="19"/>
      <c r="C36" s="49" t="s">
        <v>75</v>
      </c>
      <c r="D36" s="174"/>
      <c r="E36" s="175"/>
      <c r="F36" s="184">
        <v>11.42</v>
      </c>
      <c r="G36" s="185">
        <v>10</v>
      </c>
      <c r="H36" s="186">
        <v>10</v>
      </c>
      <c r="I36" s="184">
        <v>0</v>
      </c>
      <c r="J36" s="185">
        <v>0</v>
      </c>
      <c r="K36" s="186">
        <v>0</v>
      </c>
      <c r="L36" s="184">
        <v>11.75</v>
      </c>
      <c r="M36" s="185">
        <v>10</v>
      </c>
      <c r="N36" s="186">
        <v>10</v>
      </c>
      <c r="O36" s="184">
        <v>0.33</v>
      </c>
      <c r="P36" s="185">
        <v>0</v>
      </c>
      <c r="Q36" s="186">
        <v>0</v>
      </c>
      <c r="R36" s="72" t="s">
        <v>36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1"/>
      </c>
      <c r="B37" s="19"/>
      <c r="C37" s="49" t="s">
        <v>76</v>
      </c>
      <c r="D37" s="174"/>
      <c r="E37" s="175"/>
      <c r="F37" s="184">
        <v>0.17</v>
      </c>
      <c r="G37" s="185">
        <v>0.17</v>
      </c>
      <c r="H37" s="186">
        <v>0.17</v>
      </c>
      <c r="I37" s="184">
        <v>0</v>
      </c>
      <c r="J37" s="185">
        <v>0</v>
      </c>
      <c r="K37" s="186">
        <v>0</v>
      </c>
      <c r="L37" s="184">
        <v>0.17</v>
      </c>
      <c r="M37" s="185">
        <v>0.17</v>
      </c>
      <c r="N37" s="186">
        <v>0.17</v>
      </c>
      <c r="O37" s="184">
        <v>0</v>
      </c>
      <c r="P37" s="185">
        <v>0</v>
      </c>
      <c r="Q37" s="186">
        <v>0</v>
      </c>
      <c r="R37" s="72" t="s">
        <v>87</v>
      </c>
      <c r="S37" s="174"/>
      <c r="T37" s="175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1:42" ht="12.75">
      <c r="A38">
        <f t="shared" si="1"/>
      </c>
      <c r="B38" s="19"/>
      <c r="C38" s="49" t="s">
        <v>77</v>
      </c>
      <c r="D38" s="174"/>
      <c r="E38" s="175"/>
      <c r="F38" s="184">
        <v>36.699999999999996</v>
      </c>
      <c r="G38" s="185">
        <v>38</v>
      </c>
      <c r="H38" s="186">
        <v>38</v>
      </c>
      <c r="I38" s="184">
        <v>5.7</v>
      </c>
      <c r="J38" s="185">
        <v>5</v>
      </c>
      <c r="K38" s="186">
        <v>5</v>
      </c>
      <c r="L38" s="184">
        <v>32.8</v>
      </c>
      <c r="M38" s="185">
        <v>35</v>
      </c>
      <c r="N38" s="186">
        <v>35</v>
      </c>
      <c r="O38" s="184">
        <v>1.8</v>
      </c>
      <c r="P38" s="185">
        <v>2</v>
      </c>
      <c r="Q38" s="186">
        <v>2</v>
      </c>
      <c r="R38" s="72" t="s">
        <v>37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3.5" thickBot="1">
      <c r="A39">
        <f t="shared" si="1"/>
      </c>
      <c r="B39" s="19"/>
      <c r="C39" s="49" t="s">
        <v>78</v>
      </c>
      <c r="D39" s="174"/>
      <c r="E39" s="175"/>
      <c r="F39" s="184">
        <v>112.81</v>
      </c>
      <c r="G39" s="185">
        <v>120</v>
      </c>
      <c r="H39" s="186">
        <v>130</v>
      </c>
      <c r="I39" s="184">
        <v>0</v>
      </c>
      <c r="J39" s="185">
        <v>0</v>
      </c>
      <c r="K39" s="186">
        <v>0</v>
      </c>
      <c r="L39" s="184">
        <v>116.64</v>
      </c>
      <c r="M39" s="185">
        <v>120</v>
      </c>
      <c r="N39" s="186">
        <v>130</v>
      </c>
      <c r="O39" s="184">
        <v>3.83</v>
      </c>
      <c r="P39" s="185">
        <v>0</v>
      </c>
      <c r="Q39" s="186">
        <v>0</v>
      </c>
      <c r="R39" s="72" t="s">
        <v>39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4.25" thickBot="1" thickTop="1">
      <c r="A40">
        <f t="shared" si="1"/>
      </c>
      <c r="C40" s="14" t="s">
        <v>6</v>
      </c>
      <c r="D40" s="178"/>
      <c r="E40" s="179"/>
      <c r="F40" s="156">
        <v>931.8200000000002</v>
      </c>
      <c r="G40" s="157">
        <v>893.7487508793492</v>
      </c>
      <c r="H40" s="158">
        <v>897.36</v>
      </c>
      <c r="I40" s="156">
        <v>115.293</v>
      </c>
      <c r="J40" s="157">
        <v>99.45</v>
      </c>
      <c r="K40" s="158">
        <v>96.45</v>
      </c>
      <c r="L40" s="156">
        <v>1121.0359999999996</v>
      </c>
      <c r="M40" s="157">
        <v>1105.6084264406536</v>
      </c>
      <c r="N40" s="158">
        <v>1115.53</v>
      </c>
      <c r="O40" s="156">
        <v>304.50899999999996</v>
      </c>
      <c r="P40" s="157">
        <v>311.30967556130446</v>
      </c>
      <c r="Q40" s="158">
        <v>314.61999999999995</v>
      </c>
      <c r="R40" s="14" t="s">
        <v>6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1:42" ht="13.5" thickTop="1">
      <c r="A41">
        <f t="shared" si="1"/>
      </c>
      <c r="B41" s="16"/>
      <c r="C41" s="49" t="s">
        <v>79</v>
      </c>
      <c r="D41" s="174"/>
      <c r="E41" s="175"/>
      <c r="F41" s="184">
        <v>0.2</v>
      </c>
      <c r="G41" s="185">
        <v>0.2</v>
      </c>
      <c r="H41" s="186">
        <v>0.2</v>
      </c>
      <c r="I41" s="184">
        <v>0</v>
      </c>
      <c r="J41" s="185">
        <v>0</v>
      </c>
      <c r="K41" s="186">
        <v>0</v>
      </c>
      <c r="L41" s="184">
        <v>0.2</v>
      </c>
      <c r="M41" s="185">
        <v>0.2</v>
      </c>
      <c r="N41" s="186">
        <v>0.2</v>
      </c>
      <c r="O41" s="184">
        <v>0</v>
      </c>
      <c r="P41" s="185">
        <v>0</v>
      </c>
      <c r="Q41" s="186">
        <v>0</v>
      </c>
      <c r="R41" s="72" t="s">
        <v>40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1:42" ht="12.75">
      <c r="A42">
        <f t="shared" si="1"/>
      </c>
      <c r="B42" s="16"/>
      <c r="C42" s="49" t="s">
        <v>81</v>
      </c>
      <c r="D42" s="174"/>
      <c r="E42" s="175"/>
      <c r="F42" s="184">
        <v>0.59</v>
      </c>
      <c r="G42" s="185">
        <v>0.59</v>
      </c>
      <c r="H42" s="186">
        <v>0.59</v>
      </c>
      <c r="I42" s="184">
        <v>0</v>
      </c>
      <c r="J42" s="185">
        <v>0</v>
      </c>
      <c r="K42" s="186">
        <v>0</v>
      </c>
      <c r="L42" s="184">
        <v>0.59</v>
      </c>
      <c r="M42" s="185">
        <v>0.59</v>
      </c>
      <c r="N42" s="186">
        <v>0.59</v>
      </c>
      <c r="O42" s="184">
        <v>0</v>
      </c>
      <c r="P42" s="185">
        <v>0</v>
      </c>
      <c r="Q42" s="186">
        <v>0</v>
      </c>
      <c r="R42" s="72" t="s">
        <v>3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3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2.75">
      <c r="A43">
        <f t="shared" si="1"/>
      </c>
      <c r="B43" s="16"/>
      <c r="C43" s="49" t="s">
        <v>82</v>
      </c>
      <c r="D43" s="174"/>
      <c r="E43" s="175"/>
      <c r="F43" s="184">
        <v>5</v>
      </c>
      <c r="G43" s="185">
        <v>5</v>
      </c>
      <c r="H43" s="186">
        <v>5</v>
      </c>
      <c r="I43" s="184">
        <v>0</v>
      </c>
      <c r="J43" s="185">
        <v>0</v>
      </c>
      <c r="K43" s="186">
        <v>0</v>
      </c>
      <c r="L43" s="184">
        <v>5</v>
      </c>
      <c r="M43" s="185">
        <v>5</v>
      </c>
      <c r="N43" s="186">
        <v>5</v>
      </c>
      <c r="O43" s="184">
        <v>0</v>
      </c>
      <c r="P43" s="185">
        <v>0</v>
      </c>
      <c r="Q43" s="186">
        <v>0</v>
      </c>
      <c r="R43" s="72" t="s">
        <v>42</v>
      </c>
      <c r="S43" s="174"/>
      <c r="T43" s="175"/>
      <c r="AA43">
        <v>3</v>
      </c>
      <c r="AD43">
        <v>3</v>
      </c>
      <c r="AE43">
        <v>2</v>
      </c>
      <c r="AF43">
        <v>2</v>
      </c>
      <c r="AG43">
        <v>9</v>
      </c>
      <c r="AH43">
        <v>2</v>
      </c>
      <c r="AI43">
        <v>2</v>
      </c>
      <c r="AJ43">
        <v>5</v>
      </c>
      <c r="AK43">
        <v>2</v>
      </c>
      <c r="AL43">
        <v>2</v>
      </c>
      <c r="AM43">
        <v>5</v>
      </c>
      <c r="AN43">
        <v>2</v>
      </c>
      <c r="AO43">
        <v>2</v>
      </c>
      <c r="AP43">
        <v>3</v>
      </c>
    </row>
    <row r="44" spans="1:42" ht="13.5" thickBot="1">
      <c r="A44">
        <f t="shared" si="1"/>
      </c>
      <c r="B44" s="16"/>
      <c r="C44" s="49" t="s">
        <v>83</v>
      </c>
      <c r="D44" s="174"/>
      <c r="E44" s="175"/>
      <c r="F44" s="184">
        <v>0.3</v>
      </c>
      <c r="G44" s="185">
        <v>0.3</v>
      </c>
      <c r="H44" s="186">
        <v>0.3</v>
      </c>
      <c r="I44" s="184">
        <v>0</v>
      </c>
      <c r="J44" s="185">
        <v>0</v>
      </c>
      <c r="K44" s="186">
        <v>0</v>
      </c>
      <c r="L44" s="184">
        <v>0.3</v>
      </c>
      <c r="M44" s="185">
        <v>0.3</v>
      </c>
      <c r="N44" s="186">
        <v>0.3</v>
      </c>
      <c r="O44" s="184">
        <v>0</v>
      </c>
      <c r="P44" s="185">
        <v>0</v>
      </c>
      <c r="Q44" s="186">
        <v>0</v>
      </c>
      <c r="R44" s="72" t="s">
        <v>5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4.25" thickBot="1" thickTop="1">
      <c r="A45">
        <f t="shared" si="1"/>
      </c>
      <c r="C45" s="14" t="s">
        <v>330</v>
      </c>
      <c r="D45" s="178"/>
      <c r="E45" s="179"/>
      <c r="F45" s="156">
        <v>6.09</v>
      </c>
      <c r="G45" s="157">
        <v>6.09</v>
      </c>
      <c r="H45" s="158">
        <v>6.09</v>
      </c>
      <c r="I45" s="156">
        <v>0</v>
      </c>
      <c r="J45" s="157">
        <v>0</v>
      </c>
      <c r="K45" s="158">
        <v>0</v>
      </c>
      <c r="L45" s="156">
        <v>6.09</v>
      </c>
      <c r="M45" s="157">
        <v>6.09</v>
      </c>
      <c r="N45" s="158">
        <v>6.09</v>
      </c>
      <c r="O45" s="156">
        <v>0</v>
      </c>
      <c r="P45" s="157">
        <v>0</v>
      </c>
      <c r="Q45" s="158">
        <v>0</v>
      </c>
      <c r="R45" s="14" t="s">
        <v>331</v>
      </c>
      <c r="S45" s="178"/>
      <c r="T45" s="17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1:42" ht="13.5" thickTop="1">
      <c r="A46">
        <f t="shared" si="1"/>
      </c>
      <c r="B46" s="16"/>
      <c r="C46" s="171" t="s">
        <v>84</v>
      </c>
      <c r="D46" s="172"/>
      <c r="E46" s="173"/>
      <c r="F46" s="181">
        <v>39</v>
      </c>
      <c r="G46" s="182">
        <v>67.579</v>
      </c>
      <c r="H46" s="183">
        <v>46</v>
      </c>
      <c r="I46" s="181">
        <v>0</v>
      </c>
      <c r="J46" s="182">
        <v>0</v>
      </c>
      <c r="K46" s="183">
        <v>0</v>
      </c>
      <c r="L46" s="181">
        <v>41</v>
      </c>
      <c r="M46" s="182">
        <v>69.579</v>
      </c>
      <c r="N46" s="183">
        <v>48</v>
      </c>
      <c r="O46" s="181">
        <v>2</v>
      </c>
      <c r="P46" s="182">
        <v>2</v>
      </c>
      <c r="Q46" s="183">
        <v>2</v>
      </c>
      <c r="R46" s="84" t="s">
        <v>1</v>
      </c>
      <c r="S46" s="172"/>
      <c r="T46" s="173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3.5" thickBot="1">
      <c r="A47">
        <f t="shared" si="1"/>
      </c>
      <c r="B47" s="16"/>
      <c r="C47" s="104" t="s">
        <v>85</v>
      </c>
      <c r="D47" s="176"/>
      <c r="E47" s="177"/>
      <c r="F47" s="187">
        <v>391</v>
      </c>
      <c r="G47" s="188">
        <v>391</v>
      </c>
      <c r="H47" s="189">
        <v>391</v>
      </c>
      <c r="I47" s="187">
        <v>0</v>
      </c>
      <c r="J47" s="188">
        <v>0</v>
      </c>
      <c r="K47" s="189">
        <v>0</v>
      </c>
      <c r="L47" s="187">
        <v>421</v>
      </c>
      <c r="M47" s="188">
        <v>421</v>
      </c>
      <c r="N47" s="189">
        <v>421</v>
      </c>
      <c r="O47" s="187">
        <v>30</v>
      </c>
      <c r="P47" s="188">
        <v>30</v>
      </c>
      <c r="Q47" s="189">
        <v>30</v>
      </c>
      <c r="R47" s="105" t="s">
        <v>43</v>
      </c>
      <c r="S47" s="176"/>
      <c r="T47" s="177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1:42" ht="14.25" thickBot="1" thickTop="1">
      <c r="A48">
        <f t="shared" si="1"/>
      </c>
      <c r="C48" s="14" t="s">
        <v>7</v>
      </c>
      <c r="D48" s="12"/>
      <c r="E48" s="13"/>
      <c r="F48" s="156">
        <v>430</v>
      </c>
      <c r="G48" s="157">
        <v>458.579</v>
      </c>
      <c r="H48" s="158">
        <v>437</v>
      </c>
      <c r="I48" s="156">
        <v>0</v>
      </c>
      <c r="J48" s="157">
        <v>0</v>
      </c>
      <c r="K48" s="158">
        <v>0</v>
      </c>
      <c r="L48" s="156">
        <v>462</v>
      </c>
      <c r="M48" s="157">
        <v>490.579</v>
      </c>
      <c r="N48" s="158">
        <v>469</v>
      </c>
      <c r="O48" s="156">
        <v>32</v>
      </c>
      <c r="P48" s="157">
        <v>32</v>
      </c>
      <c r="Q48" s="158">
        <v>32</v>
      </c>
      <c r="R48" s="18" t="s">
        <v>86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3.5" thickTop="1">
      <c r="C49" s="41" t="str">
        <f ca="1">CELL("filename")</f>
        <v>C:\MyFiles\Timber\Timber Committee\TCQ2012\[tb-65-6.xls]List of tables</v>
      </c>
      <c r="S49" s="39"/>
      <c r="T49" s="43" t="str">
        <f ca="1">CONCATENATE("printed on ",DAY(NOW()),"/",MONTH(NOW()))</f>
        <v>printed on 8/12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93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268</v>
      </c>
      <c r="G3" s="265"/>
      <c r="H3" s="265"/>
      <c r="I3" s="265"/>
      <c r="J3" s="265"/>
      <c r="K3" s="265"/>
      <c r="L3" s="265" t="s">
        <v>269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6">IF(SUM(F9:Q9)&lt;1,"Y","")</f>
      </c>
      <c r="B9" s="15"/>
      <c r="C9" s="171" t="s">
        <v>49</v>
      </c>
      <c r="D9" s="172"/>
      <c r="E9" s="173"/>
      <c r="F9" s="181">
        <v>1.29</v>
      </c>
      <c r="G9" s="182">
        <v>1.29</v>
      </c>
      <c r="H9" s="183">
        <v>1.29</v>
      </c>
      <c r="I9" s="181">
        <v>0</v>
      </c>
      <c r="J9" s="182">
        <v>0</v>
      </c>
      <c r="K9" s="183">
        <v>0</v>
      </c>
      <c r="L9" s="181">
        <v>1.29</v>
      </c>
      <c r="M9" s="182">
        <v>1.29</v>
      </c>
      <c r="N9" s="183">
        <v>1.29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29.419999999999998</v>
      </c>
      <c r="G10" s="185">
        <v>33</v>
      </c>
      <c r="H10" s="186">
        <v>33</v>
      </c>
      <c r="I10" s="184">
        <v>8.04</v>
      </c>
      <c r="J10" s="185">
        <v>8</v>
      </c>
      <c r="K10" s="186">
        <v>8</v>
      </c>
      <c r="L10" s="184">
        <v>42.39</v>
      </c>
      <c r="M10" s="185">
        <v>45</v>
      </c>
      <c r="N10" s="186">
        <v>45</v>
      </c>
      <c r="O10" s="184">
        <v>21.01</v>
      </c>
      <c r="P10" s="185">
        <v>20</v>
      </c>
      <c r="Q10" s="186">
        <v>20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49.660000000000004</v>
      </c>
      <c r="G11" s="185">
        <v>49.660000000000004</v>
      </c>
      <c r="H11" s="186">
        <v>49.660000000000004</v>
      </c>
      <c r="I11" s="184">
        <v>34.06</v>
      </c>
      <c r="J11" s="185">
        <v>34.06</v>
      </c>
      <c r="K11" s="186">
        <v>34.06</v>
      </c>
      <c r="L11" s="184">
        <v>26.47</v>
      </c>
      <c r="M11" s="185">
        <v>26.47</v>
      </c>
      <c r="N11" s="186">
        <v>26.47</v>
      </c>
      <c r="O11" s="184">
        <v>10.87</v>
      </c>
      <c r="P11" s="185">
        <v>10.87</v>
      </c>
      <c r="Q11" s="186">
        <v>10.87</v>
      </c>
      <c r="R11" s="72" t="s">
        <v>97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10</v>
      </c>
      <c r="G12" s="185">
        <v>13</v>
      </c>
      <c r="H12" s="186">
        <v>15</v>
      </c>
      <c r="I12" s="184">
        <v>14</v>
      </c>
      <c r="J12" s="185">
        <v>17</v>
      </c>
      <c r="K12" s="186">
        <v>19</v>
      </c>
      <c r="L12" s="184">
        <v>3</v>
      </c>
      <c r="M12" s="185">
        <v>4</v>
      </c>
      <c r="N12" s="186">
        <v>5</v>
      </c>
      <c r="O12" s="184">
        <v>7</v>
      </c>
      <c r="P12" s="185">
        <v>8</v>
      </c>
      <c r="Q12" s="186">
        <v>9</v>
      </c>
      <c r="R12" s="72" t="s">
        <v>16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42.089999999999996</v>
      </c>
      <c r="G13" s="185">
        <v>42.089999999999996</v>
      </c>
      <c r="H13" s="186">
        <v>42.089999999999996</v>
      </c>
      <c r="I13" s="184">
        <v>22</v>
      </c>
      <c r="J13" s="185">
        <v>22</v>
      </c>
      <c r="K13" s="186">
        <v>22</v>
      </c>
      <c r="L13" s="184">
        <v>34.97</v>
      </c>
      <c r="M13" s="185">
        <v>34.97</v>
      </c>
      <c r="N13" s="186">
        <v>34.97</v>
      </c>
      <c r="O13" s="184">
        <v>14.88</v>
      </c>
      <c r="P13" s="185">
        <v>14.88</v>
      </c>
      <c r="Q13" s="186">
        <v>14.88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10</v>
      </c>
      <c r="G14" s="185">
        <v>10</v>
      </c>
      <c r="H14" s="186">
        <v>10</v>
      </c>
      <c r="I14" s="184">
        <v>21</v>
      </c>
      <c r="J14" s="185">
        <v>20</v>
      </c>
      <c r="K14" s="186">
        <v>20</v>
      </c>
      <c r="L14" s="184">
        <v>5</v>
      </c>
      <c r="M14" s="185">
        <v>5</v>
      </c>
      <c r="N14" s="186">
        <v>5</v>
      </c>
      <c r="O14" s="184">
        <v>16</v>
      </c>
      <c r="P14" s="185">
        <v>15</v>
      </c>
      <c r="Q14" s="186">
        <v>15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0.53</v>
      </c>
      <c r="G15" s="185">
        <v>0</v>
      </c>
      <c r="H15" s="186">
        <v>0</v>
      </c>
      <c r="I15" s="184">
        <v>0.08</v>
      </c>
      <c r="J15" s="185">
        <v>0</v>
      </c>
      <c r="K15" s="186">
        <v>0</v>
      </c>
      <c r="L15" s="184">
        <v>0.45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28</v>
      </c>
      <c r="G16" s="185">
        <v>34</v>
      </c>
      <c r="H16" s="186">
        <v>34</v>
      </c>
      <c r="I16" s="184">
        <v>28</v>
      </c>
      <c r="J16" s="185">
        <v>30</v>
      </c>
      <c r="K16" s="186">
        <v>32</v>
      </c>
      <c r="L16" s="184">
        <v>49</v>
      </c>
      <c r="M16" s="185">
        <v>53</v>
      </c>
      <c r="N16" s="186">
        <v>50</v>
      </c>
      <c r="O16" s="184">
        <v>49</v>
      </c>
      <c r="P16" s="185">
        <v>49</v>
      </c>
      <c r="Q16" s="186">
        <v>48</v>
      </c>
      <c r="R16" s="72" t="s">
        <v>38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15.714285714285715</v>
      </c>
      <c r="G17" s="185">
        <v>15</v>
      </c>
      <c r="H17" s="186">
        <v>15</v>
      </c>
      <c r="I17" s="184">
        <v>0</v>
      </c>
      <c r="J17" s="185">
        <v>0</v>
      </c>
      <c r="K17" s="186">
        <v>0</v>
      </c>
      <c r="L17" s="184">
        <v>15.714285714285715</v>
      </c>
      <c r="M17" s="185">
        <v>15</v>
      </c>
      <c r="N17" s="186">
        <v>15</v>
      </c>
      <c r="O17" s="184">
        <v>0</v>
      </c>
      <c r="P17" s="185">
        <v>0</v>
      </c>
      <c r="Q17" s="186">
        <v>0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23.150000000000002</v>
      </c>
      <c r="G18" s="185">
        <v>19</v>
      </c>
      <c r="H18" s="186">
        <v>19</v>
      </c>
      <c r="I18" s="184">
        <v>95</v>
      </c>
      <c r="J18" s="185">
        <v>95</v>
      </c>
      <c r="K18" s="186">
        <v>95</v>
      </c>
      <c r="L18" s="184">
        <v>3.31</v>
      </c>
      <c r="M18" s="185">
        <v>4</v>
      </c>
      <c r="N18" s="186">
        <v>4</v>
      </c>
      <c r="O18" s="184">
        <v>75.16</v>
      </c>
      <c r="P18" s="185">
        <v>80</v>
      </c>
      <c r="Q18" s="186">
        <v>80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18.15</v>
      </c>
      <c r="G19" s="185">
        <v>15</v>
      </c>
      <c r="H19" s="186">
        <v>17</v>
      </c>
      <c r="I19" s="184">
        <v>47</v>
      </c>
      <c r="J19" s="185">
        <v>50</v>
      </c>
      <c r="K19" s="186">
        <v>52</v>
      </c>
      <c r="L19" s="184">
        <v>17.71</v>
      </c>
      <c r="M19" s="185">
        <v>16</v>
      </c>
      <c r="N19" s="186">
        <v>17</v>
      </c>
      <c r="O19" s="184">
        <v>46.56</v>
      </c>
      <c r="P19" s="185">
        <v>51</v>
      </c>
      <c r="Q19" s="186">
        <v>52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113.79999999999998</v>
      </c>
      <c r="G20" s="185">
        <v>87</v>
      </c>
      <c r="H20" s="186">
        <v>90</v>
      </c>
      <c r="I20" s="184">
        <v>59.23</v>
      </c>
      <c r="J20" s="185">
        <v>55</v>
      </c>
      <c r="K20" s="186">
        <v>50</v>
      </c>
      <c r="L20" s="184">
        <v>101.88</v>
      </c>
      <c r="M20" s="185">
        <v>102</v>
      </c>
      <c r="N20" s="186">
        <v>100</v>
      </c>
      <c r="O20" s="184">
        <v>47.31</v>
      </c>
      <c r="P20" s="185">
        <v>70</v>
      </c>
      <c r="Q20" s="186">
        <v>60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140.57999999999998</v>
      </c>
      <c r="G21" s="185">
        <v>125</v>
      </c>
      <c r="H21" s="186">
        <v>125</v>
      </c>
      <c r="I21" s="184">
        <v>103.58</v>
      </c>
      <c r="J21" s="185">
        <v>100</v>
      </c>
      <c r="K21" s="186">
        <v>100</v>
      </c>
      <c r="L21" s="184">
        <v>86</v>
      </c>
      <c r="M21" s="185">
        <v>80</v>
      </c>
      <c r="N21" s="186">
        <v>80</v>
      </c>
      <c r="O21" s="184">
        <v>49</v>
      </c>
      <c r="P21" s="185">
        <v>55</v>
      </c>
      <c r="Q21" s="186">
        <v>55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50.800000000000004</v>
      </c>
      <c r="G22" s="185">
        <v>50.800000000000004</v>
      </c>
      <c r="H22" s="186">
        <v>50.800000000000004</v>
      </c>
      <c r="I22" s="184">
        <v>36.82</v>
      </c>
      <c r="J22" s="185">
        <v>36.82</v>
      </c>
      <c r="K22" s="186">
        <v>36.82</v>
      </c>
      <c r="L22" s="184">
        <v>28.42</v>
      </c>
      <c r="M22" s="185">
        <v>28.42</v>
      </c>
      <c r="N22" s="186">
        <v>28.42</v>
      </c>
      <c r="O22" s="184">
        <v>14.44</v>
      </c>
      <c r="P22" s="185">
        <v>14.44</v>
      </c>
      <c r="Q22" s="186">
        <v>14.44</v>
      </c>
      <c r="R22" s="72" t="s">
        <v>24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2.76</v>
      </c>
      <c r="G23" s="185">
        <v>3</v>
      </c>
      <c r="H23" s="186">
        <v>3</v>
      </c>
      <c r="I23" s="184">
        <v>0</v>
      </c>
      <c r="J23" s="185">
        <v>0</v>
      </c>
      <c r="K23" s="186">
        <v>0</v>
      </c>
      <c r="L23" s="184">
        <v>2.78</v>
      </c>
      <c r="M23" s="185">
        <v>3</v>
      </c>
      <c r="N23" s="186">
        <v>3</v>
      </c>
      <c r="O23" s="184">
        <v>0.02</v>
      </c>
      <c r="P23" s="185">
        <v>0</v>
      </c>
      <c r="Q23" s="186">
        <v>0</v>
      </c>
      <c r="R23" s="72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312.37</v>
      </c>
      <c r="G24" s="185">
        <v>323</v>
      </c>
      <c r="H24" s="186">
        <v>323</v>
      </c>
      <c r="I24" s="184">
        <v>202.5</v>
      </c>
      <c r="J24" s="185">
        <v>203</v>
      </c>
      <c r="K24" s="186">
        <v>203</v>
      </c>
      <c r="L24" s="184">
        <v>140.29</v>
      </c>
      <c r="M24" s="185">
        <v>145</v>
      </c>
      <c r="N24" s="186">
        <v>145</v>
      </c>
      <c r="O24" s="184">
        <v>30.42</v>
      </c>
      <c r="P24" s="185">
        <v>25</v>
      </c>
      <c r="Q24" s="186">
        <v>25</v>
      </c>
      <c r="R24" s="72" t="s">
        <v>26</v>
      </c>
      <c r="S24" s="1"/>
      <c r="T24" s="5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5</v>
      </c>
      <c r="AJ24">
        <v>2</v>
      </c>
      <c r="AK24">
        <v>2</v>
      </c>
      <c r="AL24">
        <v>5</v>
      </c>
      <c r="AM24">
        <v>2</v>
      </c>
      <c r="AN24">
        <v>2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125.71</v>
      </c>
      <c r="G25" s="185">
        <v>116.94857142857143</v>
      </c>
      <c r="H25" s="186">
        <v>121</v>
      </c>
      <c r="I25" s="184">
        <v>0</v>
      </c>
      <c r="J25" s="185">
        <v>0</v>
      </c>
      <c r="K25" s="186">
        <v>0</v>
      </c>
      <c r="L25" s="184">
        <v>127.39</v>
      </c>
      <c r="M25" s="185">
        <v>120.85714285714286</v>
      </c>
      <c r="N25" s="186">
        <v>125</v>
      </c>
      <c r="O25" s="184">
        <v>1.68</v>
      </c>
      <c r="P25" s="185">
        <v>3.9085714285714284</v>
      </c>
      <c r="Q25" s="186">
        <v>4</v>
      </c>
      <c r="R25" s="72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20.109999999999992</v>
      </c>
      <c r="G26" s="185">
        <v>37</v>
      </c>
      <c r="H26" s="186">
        <v>41</v>
      </c>
      <c r="I26" s="184">
        <v>86.3</v>
      </c>
      <c r="J26" s="185">
        <v>85</v>
      </c>
      <c r="K26" s="186">
        <v>95</v>
      </c>
      <c r="L26" s="184">
        <v>23.29</v>
      </c>
      <c r="M26" s="185">
        <v>32</v>
      </c>
      <c r="N26" s="186">
        <v>38</v>
      </c>
      <c r="O26" s="184">
        <v>89.48</v>
      </c>
      <c r="P26" s="185">
        <v>80</v>
      </c>
      <c r="Q26" s="186">
        <v>92</v>
      </c>
      <c r="R26" s="72" t="s">
        <v>267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0.36</v>
      </c>
      <c r="G27" s="185">
        <v>0.36</v>
      </c>
      <c r="H27" s="186">
        <v>0.36</v>
      </c>
      <c r="I27" s="184">
        <v>0</v>
      </c>
      <c r="J27" s="185">
        <v>0</v>
      </c>
      <c r="K27" s="186">
        <v>0</v>
      </c>
      <c r="L27" s="184">
        <v>0.59</v>
      </c>
      <c r="M27" s="185">
        <v>0.59</v>
      </c>
      <c r="N27" s="186">
        <v>0.59</v>
      </c>
      <c r="O27" s="184">
        <v>0.23</v>
      </c>
      <c r="P27" s="185">
        <v>0.23</v>
      </c>
      <c r="Q27" s="186">
        <v>0.23</v>
      </c>
      <c r="R27" s="72" t="s">
        <v>98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29</v>
      </c>
      <c r="G28" s="185">
        <v>28</v>
      </c>
      <c r="H28" s="186">
        <v>28</v>
      </c>
      <c r="I28" s="184">
        <v>0</v>
      </c>
      <c r="J28" s="185">
        <v>0</v>
      </c>
      <c r="K28" s="186">
        <v>0</v>
      </c>
      <c r="L28" s="184">
        <v>31</v>
      </c>
      <c r="M28" s="185">
        <v>30</v>
      </c>
      <c r="N28" s="186">
        <v>30</v>
      </c>
      <c r="O28" s="184">
        <v>2</v>
      </c>
      <c r="P28" s="185">
        <v>2</v>
      </c>
      <c r="Q28" s="186">
        <v>2</v>
      </c>
      <c r="R28" s="72" t="s">
        <v>28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4.38</v>
      </c>
      <c r="G29" s="185">
        <v>4.38</v>
      </c>
      <c r="H29" s="186">
        <v>4.38</v>
      </c>
      <c r="I29" s="184">
        <v>0</v>
      </c>
      <c r="J29" s="185">
        <v>0</v>
      </c>
      <c r="K29" s="186">
        <v>0</v>
      </c>
      <c r="L29" s="184">
        <v>4.46</v>
      </c>
      <c r="M29" s="185">
        <v>4.46</v>
      </c>
      <c r="N29" s="186">
        <v>4.46</v>
      </c>
      <c r="O29" s="184">
        <v>0.08</v>
      </c>
      <c r="P29" s="185">
        <v>0.08</v>
      </c>
      <c r="Q29" s="186">
        <v>0.08</v>
      </c>
      <c r="R29" s="72" t="s">
        <v>29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83.118</v>
      </c>
      <c r="G30" s="185">
        <v>87</v>
      </c>
      <c r="H30" s="186">
        <v>89</v>
      </c>
      <c r="I30" s="184">
        <v>49.809</v>
      </c>
      <c r="J30" s="185">
        <v>50</v>
      </c>
      <c r="K30" s="186">
        <v>52</v>
      </c>
      <c r="L30" s="184">
        <v>50.262</v>
      </c>
      <c r="M30" s="185">
        <v>54</v>
      </c>
      <c r="N30" s="186">
        <v>55</v>
      </c>
      <c r="O30" s="184">
        <v>16.953</v>
      </c>
      <c r="P30" s="185">
        <v>17</v>
      </c>
      <c r="Q30" s="186">
        <v>18</v>
      </c>
      <c r="R30" s="72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29.16</v>
      </c>
      <c r="G31" s="185">
        <v>27.627972953427822</v>
      </c>
      <c r="H31" s="186">
        <v>25.627759735692997</v>
      </c>
      <c r="I31" s="184">
        <v>34.57</v>
      </c>
      <c r="J31" s="185">
        <v>35.62797295342782</v>
      </c>
      <c r="K31" s="186">
        <v>36.16903994216226</v>
      </c>
      <c r="L31" s="184">
        <v>26.48</v>
      </c>
      <c r="M31" s="185">
        <v>25</v>
      </c>
      <c r="N31" s="186">
        <v>23.60628493730171</v>
      </c>
      <c r="O31" s="184">
        <v>31.89</v>
      </c>
      <c r="P31" s="185">
        <v>33</v>
      </c>
      <c r="Q31" s="186">
        <v>34.14756514377097</v>
      </c>
      <c r="R31" s="72" t="s">
        <v>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145</v>
      </c>
      <c r="G32" s="185">
        <v>150</v>
      </c>
      <c r="H32" s="186">
        <v>150</v>
      </c>
      <c r="I32" s="184">
        <v>80</v>
      </c>
      <c r="J32" s="185">
        <v>80</v>
      </c>
      <c r="K32" s="186">
        <v>80</v>
      </c>
      <c r="L32" s="184">
        <v>130</v>
      </c>
      <c r="M32" s="185">
        <v>130</v>
      </c>
      <c r="N32" s="186">
        <v>130</v>
      </c>
      <c r="O32" s="184">
        <v>65</v>
      </c>
      <c r="P32" s="185">
        <v>60</v>
      </c>
      <c r="Q32" s="186">
        <v>60</v>
      </c>
      <c r="R32" s="72" t="s">
        <v>31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14</v>
      </c>
      <c r="G33" s="185">
        <v>9</v>
      </c>
      <c r="H33" s="186">
        <v>11</v>
      </c>
      <c r="I33" s="184">
        <v>29</v>
      </c>
      <c r="J33" s="185">
        <v>24</v>
      </c>
      <c r="K33" s="186">
        <v>27</v>
      </c>
      <c r="L33" s="184">
        <v>7</v>
      </c>
      <c r="M33" s="185">
        <v>5</v>
      </c>
      <c r="N33" s="186">
        <v>6</v>
      </c>
      <c r="O33" s="184">
        <v>22</v>
      </c>
      <c r="P33" s="185">
        <v>20</v>
      </c>
      <c r="Q33" s="186">
        <v>22</v>
      </c>
      <c r="R33" s="72" t="s">
        <v>327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26.64</v>
      </c>
      <c r="G34" s="185">
        <v>30</v>
      </c>
      <c r="H34" s="186">
        <v>35</v>
      </c>
      <c r="I34" s="184">
        <v>19</v>
      </c>
      <c r="J34" s="185">
        <v>20</v>
      </c>
      <c r="K34" s="186">
        <v>25</v>
      </c>
      <c r="L34" s="184">
        <v>13.81</v>
      </c>
      <c r="M34" s="185">
        <v>15</v>
      </c>
      <c r="N34" s="186">
        <v>15</v>
      </c>
      <c r="O34" s="184">
        <v>6.17</v>
      </c>
      <c r="P34" s="185">
        <v>5</v>
      </c>
      <c r="Q34" s="186">
        <v>5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15.499999999999998</v>
      </c>
      <c r="G35" s="185">
        <v>11.999999999999998</v>
      </c>
      <c r="H35" s="186">
        <v>11</v>
      </c>
      <c r="I35" s="184">
        <v>25</v>
      </c>
      <c r="J35" s="185">
        <v>23</v>
      </c>
      <c r="K35" s="186">
        <v>22</v>
      </c>
      <c r="L35" s="184">
        <v>10.1</v>
      </c>
      <c r="M35" s="185">
        <v>9.6</v>
      </c>
      <c r="N35" s="186">
        <v>10</v>
      </c>
      <c r="O35" s="184">
        <v>19.6</v>
      </c>
      <c r="P35" s="185">
        <v>20.6</v>
      </c>
      <c r="Q35" s="186">
        <v>21</v>
      </c>
      <c r="R35" s="72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148.03</v>
      </c>
      <c r="G36" s="185">
        <v>150</v>
      </c>
      <c r="H36" s="186">
        <v>150</v>
      </c>
      <c r="I36" s="184">
        <v>110.75</v>
      </c>
      <c r="J36" s="185">
        <v>110</v>
      </c>
      <c r="K36" s="186">
        <v>110</v>
      </c>
      <c r="L36" s="184">
        <v>79.45</v>
      </c>
      <c r="M36" s="185">
        <v>79</v>
      </c>
      <c r="N36" s="186">
        <v>80</v>
      </c>
      <c r="O36" s="184">
        <v>42.17</v>
      </c>
      <c r="P36" s="185">
        <v>39</v>
      </c>
      <c r="Q36" s="186">
        <v>40</v>
      </c>
      <c r="R36" s="72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1">IF(SUM(F37:Q37)&lt;1,"Y","")</f>
      </c>
      <c r="B37" s="19"/>
      <c r="C37" s="49" t="s">
        <v>74</v>
      </c>
      <c r="D37" s="174"/>
      <c r="E37" s="175"/>
      <c r="F37" s="184">
        <v>19.53</v>
      </c>
      <c r="G37" s="185">
        <v>15</v>
      </c>
      <c r="H37" s="186">
        <v>15</v>
      </c>
      <c r="I37" s="184">
        <v>27.77</v>
      </c>
      <c r="J37" s="185">
        <v>25</v>
      </c>
      <c r="K37" s="186">
        <v>25</v>
      </c>
      <c r="L37" s="184">
        <v>11.38</v>
      </c>
      <c r="M37" s="185">
        <v>10</v>
      </c>
      <c r="N37" s="186">
        <v>10</v>
      </c>
      <c r="O37" s="184">
        <v>19.62</v>
      </c>
      <c r="P37" s="185">
        <v>20</v>
      </c>
      <c r="Q37" s="186">
        <v>20</v>
      </c>
      <c r="R37" s="72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1"/>
      </c>
      <c r="B38" s="19"/>
      <c r="C38" s="49" t="s">
        <v>75</v>
      </c>
      <c r="D38" s="174"/>
      <c r="E38" s="175"/>
      <c r="F38" s="184">
        <v>2.4899999999999998</v>
      </c>
      <c r="G38" s="185">
        <v>3</v>
      </c>
      <c r="H38" s="186">
        <v>3</v>
      </c>
      <c r="I38" s="184">
        <v>1</v>
      </c>
      <c r="J38" s="185">
        <v>1</v>
      </c>
      <c r="K38" s="186">
        <v>1</v>
      </c>
      <c r="L38" s="184">
        <v>4.22</v>
      </c>
      <c r="M38" s="185">
        <v>4</v>
      </c>
      <c r="N38" s="186">
        <v>4</v>
      </c>
      <c r="O38" s="184">
        <v>2.73</v>
      </c>
      <c r="P38" s="185">
        <v>2</v>
      </c>
      <c r="Q38" s="186">
        <v>2</v>
      </c>
      <c r="R38" s="72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/>
      <c r="C39" s="49" t="s">
        <v>76</v>
      </c>
      <c r="D39" s="174"/>
      <c r="E39" s="175"/>
      <c r="F39" s="184">
        <v>2.6099999999999994</v>
      </c>
      <c r="G39" s="185">
        <v>2.6099999999999994</v>
      </c>
      <c r="H39" s="186">
        <v>2.6099999999999994</v>
      </c>
      <c r="I39" s="184">
        <v>0</v>
      </c>
      <c r="J39" s="185">
        <v>0</v>
      </c>
      <c r="K39" s="186">
        <v>0</v>
      </c>
      <c r="L39" s="184">
        <v>4.18</v>
      </c>
      <c r="M39" s="185">
        <v>4.18</v>
      </c>
      <c r="N39" s="186">
        <v>4.18</v>
      </c>
      <c r="O39" s="184">
        <v>1.57</v>
      </c>
      <c r="P39" s="185">
        <v>1.57</v>
      </c>
      <c r="Q39" s="186">
        <v>1.57</v>
      </c>
      <c r="R39" s="72" t="s">
        <v>87</v>
      </c>
      <c r="S39" s="1"/>
      <c r="T39" s="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1"/>
      </c>
      <c r="B40" s="19"/>
      <c r="C40" s="49" t="s">
        <v>77</v>
      </c>
      <c r="D40" s="174"/>
      <c r="E40" s="175"/>
      <c r="F40" s="184">
        <v>127.1</v>
      </c>
      <c r="G40" s="185">
        <v>140</v>
      </c>
      <c r="H40" s="186">
        <v>140</v>
      </c>
      <c r="I40" s="184">
        <v>84</v>
      </c>
      <c r="J40" s="185">
        <v>85</v>
      </c>
      <c r="K40" s="186">
        <v>85</v>
      </c>
      <c r="L40" s="184">
        <v>66.5</v>
      </c>
      <c r="M40" s="185">
        <v>75</v>
      </c>
      <c r="N40" s="186">
        <v>75</v>
      </c>
      <c r="O40" s="184">
        <v>23.4</v>
      </c>
      <c r="P40" s="185">
        <v>20</v>
      </c>
      <c r="Q40" s="186">
        <v>20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/>
      <c r="C41" s="49" t="s">
        <v>78</v>
      </c>
      <c r="D41" s="174"/>
      <c r="E41" s="175"/>
      <c r="F41" s="184">
        <v>22.25</v>
      </c>
      <c r="G41" s="185">
        <v>30</v>
      </c>
      <c r="H41" s="186">
        <v>30</v>
      </c>
      <c r="I41" s="184">
        <v>0</v>
      </c>
      <c r="J41" s="185">
        <v>0</v>
      </c>
      <c r="K41" s="186">
        <v>0</v>
      </c>
      <c r="L41" s="184">
        <v>24.37</v>
      </c>
      <c r="M41" s="185">
        <v>30</v>
      </c>
      <c r="N41" s="186">
        <v>30</v>
      </c>
      <c r="O41" s="184">
        <v>2.12</v>
      </c>
      <c r="P41" s="185">
        <v>0</v>
      </c>
      <c r="Q41" s="186">
        <v>0</v>
      </c>
      <c r="R41" s="72" t="s">
        <v>39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6</v>
      </c>
      <c r="D42" s="178"/>
      <c r="E42" s="179"/>
      <c r="F42" s="156">
        <v>1663.3022857142857</v>
      </c>
      <c r="G42" s="157">
        <v>1663.7665443819992</v>
      </c>
      <c r="H42" s="158">
        <v>1684.8177597356928</v>
      </c>
      <c r="I42" s="156">
        <v>1218.509</v>
      </c>
      <c r="J42" s="157">
        <v>1209.5079729534277</v>
      </c>
      <c r="K42" s="158">
        <v>1230.0490399421624</v>
      </c>
      <c r="L42" s="156">
        <v>1173.1562857142858</v>
      </c>
      <c r="M42" s="157">
        <v>1191.8371428571431</v>
      </c>
      <c r="N42" s="158">
        <v>1200.986284937302</v>
      </c>
      <c r="O42" s="156">
        <v>728.363</v>
      </c>
      <c r="P42" s="157">
        <v>737.5785714285714</v>
      </c>
      <c r="Q42" s="158">
        <v>746.217565143771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/>
      <c r="C43" s="49" t="s">
        <v>79</v>
      </c>
      <c r="D43" s="174"/>
      <c r="E43" s="175"/>
      <c r="F43" s="184">
        <v>18.849999999999998</v>
      </c>
      <c r="G43" s="185">
        <v>18.849999999999998</v>
      </c>
      <c r="H43" s="186">
        <v>18.849999999999998</v>
      </c>
      <c r="I43" s="184">
        <v>1.4</v>
      </c>
      <c r="J43" s="185">
        <v>1.4</v>
      </c>
      <c r="K43" s="186">
        <v>1.4</v>
      </c>
      <c r="L43" s="184">
        <v>19.4</v>
      </c>
      <c r="M43" s="185">
        <v>19.4</v>
      </c>
      <c r="N43" s="186">
        <v>19.4</v>
      </c>
      <c r="O43" s="184">
        <v>1.95</v>
      </c>
      <c r="P43" s="185">
        <v>1.95</v>
      </c>
      <c r="Q43" s="186">
        <v>1.95</v>
      </c>
      <c r="R43" s="72" t="s">
        <v>40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80</v>
      </c>
      <c r="D44" s="174"/>
      <c r="E44" s="175"/>
      <c r="F44" s="184">
        <v>5</v>
      </c>
      <c r="G44" s="185">
        <v>5</v>
      </c>
      <c r="H44" s="186">
        <v>5</v>
      </c>
      <c r="I44" s="184">
        <v>5</v>
      </c>
      <c r="J44" s="185">
        <v>5</v>
      </c>
      <c r="K44" s="186">
        <v>5</v>
      </c>
      <c r="L44" s="184">
        <v>0</v>
      </c>
      <c r="M44" s="185">
        <v>0</v>
      </c>
      <c r="N44" s="186">
        <v>0</v>
      </c>
      <c r="O44" s="184">
        <v>0</v>
      </c>
      <c r="P44" s="185">
        <v>0</v>
      </c>
      <c r="Q44" s="186">
        <v>0</v>
      </c>
      <c r="R44" s="72" t="s">
        <v>41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/>
      <c r="C45" s="49" t="s">
        <v>81</v>
      </c>
      <c r="D45" s="174"/>
      <c r="E45" s="175"/>
      <c r="F45" s="184">
        <v>2.7</v>
      </c>
      <c r="G45" s="185">
        <v>2.7</v>
      </c>
      <c r="H45" s="186">
        <v>2.7</v>
      </c>
      <c r="I45" s="184">
        <v>0</v>
      </c>
      <c r="J45" s="185">
        <v>0</v>
      </c>
      <c r="K45" s="186">
        <v>0</v>
      </c>
      <c r="L45" s="184">
        <v>2.7</v>
      </c>
      <c r="M45" s="185">
        <v>2.7</v>
      </c>
      <c r="N45" s="186">
        <v>2.7</v>
      </c>
      <c r="O45" s="184">
        <v>0</v>
      </c>
      <c r="P45" s="185">
        <v>0</v>
      </c>
      <c r="Q45" s="186">
        <v>0</v>
      </c>
      <c r="R45" s="72" t="s">
        <v>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/>
      <c r="C46" s="49" t="s">
        <v>82</v>
      </c>
      <c r="D46" s="174"/>
      <c r="E46" s="175"/>
      <c r="F46" s="184">
        <v>416.43</v>
      </c>
      <c r="G46" s="185">
        <v>461</v>
      </c>
      <c r="H46" s="186">
        <v>461</v>
      </c>
      <c r="I46" s="184">
        <v>659.57</v>
      </c>
      <c r="J46" s="185">
        <v>710</v>
      </c>
      <c r="K46" s="186">
        <v>710</v>
      </c>
      <c r="L46" s="184">
        <v>21.09</v>
      </c>
      <c r="M46" s="185">
        <v>21</v>
      </c>
      <c r="N46" s="186">
        <v>21</v>
      </c>
      <c r="O46" s="184">
        <v>264.23</v>
      </c>
      <c r="P46" s="185">
        <v>270</v>
      </c>
      <c r="Q46" s="186">
        <v>270</v>
      </c>
      <c r="R46" s="72" t="s">
        <v>42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3.5" thickBot="1">
      <c r="A47">
        <f t="shared" si="1"/>
      </c>
      <c r="B47" s="16"/>
      <c r="C47" s="49" t="s">
        <v>83</v>
      </c>
      <c r="D47" s="174"/>
      <c r="E47" s="175"/>
      <c r="F47" s="184">
        <v>47.83</v>
      </c>
      <c r="G47" s="185">
        <v>47.83</v>
      </c>
      <c r="H47" s="186">
        <v>47.83</v>
      </c>
      <c r="I47" s="184">
        <v>109.99</v>
      </c>
      <c r="J47" s="185">
        <v>109.99</v>
      </c>
      <c r="K47" s="186">
        <v>109.99</v>
      </c>
      <c r="L47" s="184">
        <v>3.92</v>
      </c>
      <c r="M47" s="185">
        <v>3.92</v>
      </c>
      <c r="N47" s="186">
        <v>3.92</v>
      </c>
      <c r="O47" s="184">
        <v>66.08</v>
      </c>
      <c r="P47" s="185">
        <v>66.08</v>
      </c>
      <c r="Q47" s="186">
        <v>66.08</v>
      </c>
      <c r="R47" s="72" t="s">
        <v>5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4.25" thickBot="1" thickTop="1">
      <c r="A48">
        <f t="shared" si="1"/>
      </c>
      <c r="C48" s="14" t="s">
        <v>330</v>
      </c>
      <c r="D48" s="178"/>
      <c r="E48" s="179"/>
      <c r="F48" s="156">
        <v>490.81</v>
      </c>
      <c r="G48" s="157">
        <v>535.38</v>
      </c>
      <c r="H48" s="158">
        <v>535.38</v>
      </c>
      <c r="I48" s="156">
        <v>775.96</v>
      </c>
      <c r="J48" s="157">
        <v>826.39</v>
      </c>
      <c r="K48" s="158">
        <v>826.39</v>
      </c>
      <c r="L48" s="156">
        <v>47.11</v>
      </c>
      <c r="M48" s="157">
        <v>47.019999999999996</v>
      </c>
      <c r="N48" s="158">
        <v>47.019999999999996</v>
      </c>
      <c r="O48" s="156">
        <v>332.26</v>
      </c>
      <c r="P48" s="157">
        <v>338.03</v>
      </c>
      <c r="Q48" s="158">
        <v>338.03</v>
      </c>
      <c r="R48" s="14" t="s">
        <v>331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1"/>
      </c>
      <c r="B49" s="16"/>
      <c r="C49" s="171" t="s">
        <v>84</v>
      </c>
      <c r="D49" s="172"/>
      <c r="E49" s="173"/>
      <c r="F49" s="181">
        <v>163</v>
      </c>
      <c r="G49" s="182">
        <v>149.06893374764826</v>
      </c>
      <c r="H49" s="183">
        <v>123.17445126283064</v>
      </c>
      <c r="I49" s="181">
        <v>550</v>
      </c>
      <c r="J49" s="182">
        <v>550</v>
      </c>
      <c r="K49" s="183">
        <v>550</v>
      </c>
      <c r="L49" s="181">
        <v>167</v>
      </c>
      <c r="M49" s="182">
        <v>178.23420533343318</v>
      </c>
      <c r="N49" s="183">
        <v>183.15252474684962</v>
      </c>
      <c r="O49" s="181">
        <v>554</v>
      </c>
      <c r="P49" s="182">
        <v>579.1652715857849</v>
      </c>
      <c r="Q49" s="183">
        <v>609.978073484019</v>
      </c>
      <c r="R49" s="84" t="s">
        <v>1</v>
      </c>
      <c r="S49" s="3"/>
      <c r="T49" s="4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</row>
    <row r="50" spans="1:42" ht="13.5" thickBot="1">
      <c r="A50">
        <f t="shared" si="1"/>
      </c>
      <c r="B50" s="16"/>
      <c r="C50" s="104" t="s">
        <v>85</v>
      </c>
      <c r="D50" s="176"/>
      <c r="E50" s="177"/>
      <c r="F50" s="187">
        <v>434.35</v>
      </c>
      <c r="G50" s="188">
        <v>435</v>
      </c>
      <c r="H50" s="189">
        <v>435</v>
      </c>
      <c r="I50" s="187">
        <v>400</v>
      </c>
      <c r="J50" s="188">
        <v>400</v>
      </c>
      <c r="K50" s="189">
        <v>400</v>
      </c>
      <c r="L50" s="187">
        <v>174.6</v>
      </c>
      <c r="M50" s="188">
        <v>175</v>
      </c>
      <c r="N50" s="189">
        <v>175</v>
      </c>
      <c r="O50" s="187">
        <v>140.25</v>
      </c>
      <c r="P50" s="188">
        <v>140</v>
      </c>
      <c r="Q50" s="189">
        <v>140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1"/>
      </c>
      <c r="C51" s="14" t="s">
        <v>7</v>
      </c>
      <c r="D51" s="12"/>
      <c r="E51" s="13"/>
      <c r="F51" s="156">
        <v>597.35</v>
      </c>
      <c r="G51" s="157">
        <v>584.0689337476483</v>
      </c>
      <c r="H51" s="158">
        <v>558.1744512628306</v>
      </c>
      <c r="I51" s="156">
        <v>950</v>
      </c>
      <c r="J51" s="157">
        <v>950</v>
      </c>
      <c r="K51" s="158">
        <v>950</v>
      </c>
      <c r="L51" s="156">
        <v>341.6</v>
      </c>
      <c r="M51" s="157">
        <v>353.2342053334332</v>
      </c>
      <c r="N51" s="158">
        <v>358.1525247468496</v>
      </c>
      <c r="O51" s="156">
        <v>694.25</v>
      </c>
      <c r="P51" s="157">
        <v>719.1652715857849</v>
      </c>
      <c r="Q51" s="158">
        <v>749.978073484019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Committee\TCQ2012\[tb-65-6.xls]List of tables</v>
      </c>
      <c r="S52" s="39"/>
      <c r="T52" s="43" t="str">
        <f ca="1">CONCATENATE("printed on ",DAY(NOW()),"/",MONTH(NOW()))</f>
        <v>printed on 8/12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100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94</v>
      </c>
      <c r="G3" s="265"/>
      <c r="H3" s="265"/>
      <c r="I3" s="265"/>
      <c r="J3" s="265"/>
      <c r="K3" s="265"/>
      <c r="L3" s="265" t="s">
        <v>95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6">IF(SUM(F9:Q9)&lt;1,"Y","")</f>
      </c>
      <c r="B9" s="15"/>
      <c r="C9" s="171" t="s">
        <v>49</v>
      </c>
      <c r="D9" s="172"/>
      <c r="E9" s="173"/>
      <c r="F9" s="181">
        <v>2</v>
      </c>
      <c r="G9" s="182">
        <v>2</v>
      </c>
      <c r="H9" s="183">
        <v>2</v>
      </c>
      <c r="I9" s="181">
        <v>1</v>
      </c>
      <c r="J9" s="182">
        <v>1</v>
      </c>
      <c r="K9" s="183">
        <v>1</v>
      </c>
      <c r="L9" s="181">
        <v>1</v>
      </c>
      <c r="M9" s="182">
        <v>1</v>
      </c>
      <c r="N9" s="183">
        <v>1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22.99000000000001</v>
      </c>
      <c r="G10" s="185">
        <v>22</v>
      </c>
      <c r="H10" s="186">
        <v>22</v>
      </c>
      <c r="I10" s="184">
        <v>216.09</v>
      </c>
      <c r="J10" s="185">
        <v>216</v>
      </c>
      <c r="K10" s="186">
        <v>216</v>
      </c>
      <c r="L10" s="184">
        <v>145.47</v>
      </c>
      <c r="M10" s="185">
        <v>150</v>
      </c>
      <c r="N10" s="186">
        <v>150</v>
      </c>
      <c r="O10" s="184">
        <v>338.57</v>
      </c>
      <c r="P10" s="185">
        <v>344</v>
      </c>
      <c r="Q10" s="186">
        <v>344</v>
      </c>
      <c r="R10" s="72" t="s">
        <v>15</v>
      </c>
      <c r="S10" s="1"/>
      <c r="T10" s="5"/>
      <c r="AA10">
        <v>3</v>
      </c>
      <c r="AD10">
        <v>2</v>
      </c>
      <c r="AE10">
        <v>3</v>
      </c>
      <c r="AF10">
        <v>3</v>
      </c>
      <c r="AG10">
        <v>2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191.94999999999993</v>
      </c>
      <c r="G11" s="185">
        <v>191.94999999999993</v>
      </c>
      <c r="H11" s="186">
        <v>191.94999999999993</v>
      </c>
      <c r="I11" s="184">
        <v>24.13</v>
      </c>
      <c r="J11" s="185">
        <v>24.13</v>
      </c>
      <c r="K11" s="186">
        <v>24.13</v>
      </c>
      <c r="L11" s="184">
        <v>537.31</v>
      </c>
      <c r="M11" s="185">
        <v>537.31</v>
      </c>
      <c r="N11" s="186">
        <v>537.31</v>
      </c>
      <c r="O11" s="184">
        <v>369.49</v>
      </c>
      <c r="P11" s="185">
        <v>369.49</v>
      </c>
      <c r="Q11" s="186">
        <v>369.49</v>
      </c>
      <c r="R11" s="72" t="s">
        <v>97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10</v>
      </c>
      <c r="G12" s="185">
        <v>14</v>
      </c>
      <c r="H12" s="186">
        <v>14</v>
      </c>
      <c r="I12" s="184">
        <v>14</v>
      </c>
      <c r="J12" s="185">
        <v>19</v>
      </c>
      <c r="K12" s="186">
        <v>20</v>
      </c>
      <c r="L12" s="184">
        <v>10</v>
      </c>
      <c r="M12" s="185">
        <v>10</v>
      </c>
      <c r="N12" s="186">
        <v>10</v>
      </c>
      <c r="O12" s="184">
        <v>14</v>
      </c>
      <c r="P12" s="185">
        <v>15</v>
      </c>
      <c r="Q12" s="186">
        <v>16</v>
      </c>
      <c r="R12" s="72" t="s">
        <v>16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31.53</v>
      </c>
      <c r="G13" s="185">
        <v>31.53</v>
      </c>
      <c r="H13" s="186">
        <v>31.53</v>
      </c>
      <c r="I13" s="184">
        <v>35.42</v>
      </c>
      <c r="J13" s="185">
        <v>35.42</v>
      </c>
      <c r="K13" s="186">
        <v>35.42</v>
      </c>
      <c r="L13" s="184">
        <v>40.48</v>
      </c>
      <c r="M13" s="185">
        <v>40.48</v>
      </c>
      <c r="N13" s="186">
        <v>40.48</v>
      </c>
      <c r="O13" s="184">
        <v>44.37</v>
      </c>
      <c r="P13" s="185">
        <v>44.37</v>
      </c>
      <c r="Q13" s="186">
        <v>44.37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14</v>
      </c>
      <c r="G14" s="185">
        <v>14</v>
      </c>
      <c r="H14" s="186">
        <v>14</v>
      </c>
      <c r="I14" s="184">
        <v>4</v>
      </c>
      <c r="J14" s="185">
        <v>4</v>
      </c>
      <c r="K14" s="186">
        <v>4</v>
      </c>
      <c r="L14" s="184">
        <v>18</v>
      </c>
      <c r="M14" s="185">
        <v>18</v>
      </c>
      <c r="N14" s="186">
        <v>18</v>
      </c>
      <c r="O14" s="184">
        <v>8</v>
      </c>
      <c r="P14" s="185">
        <v>8</v>
      </c>
      <c r="Q14" s="186">
        <v>8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3.5399999999999996</v>
      </c>
      <c r="G15" s="185">
        <v>4</v>
      </c>
      <c r="H15" s="186">
        <v>4</v>
      </c>
      <c r="I15" s="184">
        <v>0.01</v>
      </c>
      <c r="J15" s="185">
        <v>0</v>
      </c>
      <c r="K15" s="186">
        <v>0</v>
      </c>
      <c r="L15" s="184">
        <v>3.53</v>
      </c>
      <c r="M15" s="185">
        <v>4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139</v>
      </c>
      <c r="G16" s="185">
        <v>148</v>
      </c>
      <c r="H16" s="186">
        <v>149</v>
      </c>
      <c r="I16" s="184">
        <v>180</v>
      </c>
      <c r="J16" s="185">
        <v>185</v>
      </c>
      <c r="K16" s="186">
        <v>190</v>
      </c>
      <c r="L16" s="184">
        <v>78</v>
      </c>
      <c r="M16" s="185">
        <v>86</v>
      </c>
      <c r="N16" s="186">
        <v>88</v>
      </c>
      <c r="O16" s="184">
        <v>119</v>
      </c>
      <c r="P16" s="185">
        <v>123</v>
      </c>
      <c r="Q16" s="186">
        <v>129</v>
      </c>
      <c r="R16" s="72" t="s">
        <v>38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102.85714285714286</v>
      </c>
      <c r="G17" s="185">
        <v>80</v>
      </c>
      <c r="H17" s="186">
        <v>80</v>
      </c>
      <c r="I17" s="184">
        <v>0</v>
      </c>
      <c r="J17" s="185">
        <v>0</v>
      </c>
      <c r="K17" s="186">
        <v>0</v>
      </c>
      <c r="L17" s="184">
        <v>124.28571428571429</v>
      </c>
      <c r="M17" s="185">
        <v>100</v>
      </c>
      <c r="N17" s="186">
        <v>100</v>
      </c>
      <c r="O17" s="184">
        <v>21.42857142857143</v>
      </c>
      <c r="P17" s="185">
        <v>20</v>
      </c>
      <c r="Q17" s="186">
        <v>20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83.7</v>
      </c>
      <c r="G18" s="185">
        <v>90</v>
      </c>
      <c r="H18" s="186">
        <v>90</v>
      </c>
      <c r="I18" s="184">
        <v>45</v>
      </c>
      <c r="J18" s="185">
        <v>45</v>
      </c>
      <c r="K18" s="186">
        <v>45</v>
      </c>
      <c r="L18" s="184">
        <v>93.9</v>
      </c>
      <c r="M18" s="185">
        <v>90</v>
      </c>
      <c r="N18" s="186">
        <v>90</v>
      </c>
      <c r="O18" s="184">
        <v>55.2</v>
      </c>
      <c r="P18" s="185">
        <v>45</v>
      </c>
      <c r="Q18" s="186">
        <v>45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261.37000000000006</v>
      </c>
      <c r="G19" s="185">
        <v>278</v>
      </c>
      <c r="H19" s="186">
        <v>292</v>
      </c>
      <c r="I19" s="184">
        <v>1090</v>
      </c>
      <c r="J19" s="185">
        <v>1146</v>
      </c>
      <c r="K19" s="186">
        <v>1180</v>
      </c>
      <c r="L19" s="184">
        <v>91.8</v>
      </c>
      <c r="M19" s="185">
        <v>92</v>
      </c>
      <c r="N19" s="186">
        <v>92</v>
      </c>
      <c r="O19" s="184">
        <v>920.43</v>
      </c>
      <c r="P19" s="185">
        <v>960</v>
      </c>
      <c r="Q19" s="186">
        <v>980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497.24</v>
      </c>
      <c r="G20" s="185">
        <v>535</v>
      </c>
      <c r="H20" s="186">
        <v>515</v>
      </c>
      <c r="I20" s="184">
        <v>271</v>
      </c>
      <c r="J20" s="185">
        <v>260</v>
      </c>
      <c r="K20" s="186">
        <v>265</v>
      </c>
      <c r="L20" s="184">
        <v>367.18</v>
      </c>
      <c r="M20" s="185">
        <v>427</v>
      </c>
      <c r="N20" s="186">
        <v>400</v>
      </c>
      <c r="O20" s="184">
        <v>140.94</v>
      </c>
      <c r="P20" s="185">
        <v>152</v>
      </c>
      <c r="Q20" s="186">
        <v>150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1166.33</v>
      </c>
      <c r="G21" s="185">
        <v>1170</v>
      </c>
      <c r="H21" s="186">
        <v>1140</v>
      </c>
      <c r="I21" s="184">
        <v>161.33</v>
      </c>
      <c r="J21" s="185">
        <v>140</v>
      </c>
      <c r="K21" s="186">
        <v>140</v>
      </c>
      <c r="L21" s="184">
        <v>1297</v>
      </c>
      <c r="M21" s="185">
        <v>1350</v>
      </c>
      <c r="N21" s="186">
        <v>1300</v>
      </c>
      <c r="O21" s="184">
        <v>292</v>
      </c>
      <c r="P21" s="185">
        <v>320</v>
      </c>
      <c r="Q21" s="186">
        <v>300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21.249999999999993</v>
      </c>
      <c r="G22" s="185">
        <v>21.249999999999993</v>
      </c>
      <c r="H22" s="186">
        <v>21.249999999999993</v>
      </c>
      <c r="I22" s="184">
        <v>26.02</v>
      </c>
      <c r="J22" s="185">
        <v>26.02</v>
      </c>
      <c r="K22" s="186">
        <v>26.02</v>
      </c>
      <c r="L22" s="184">
        <v>53.98</v>
      </c>
      <c r="M22" s="185">
        <v>53.98</v>
      </c>
      <c r="N22" s="186">
        <v>53.98</v>
      </c>
      <c r="O22" s="184">
        <v>58.75</v>
      </c>
      <c r="P22" s="185">
        <v>58.75</v>
      </c>
      <c r="Q22" s="186">
        <v>58.75</v>
      </c>
      <c r="R22" s="72" t="s">
        <v>24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42.050000000000004</v>
      </c>
      <c r="G23" s="185">
        <v>42</v>
      </c>
      <c r="H23" s="186">
        <v>45</v>
      </c>
      <c r="I23" s="184">
        <v>0</v>
      </c>
      <c r="J23" s="185">
        <v>0</v>
      </c>
      <c r="K23" s="186">
        <v>0</v>
      </c>
      <c r="L23" s="184">
        <v>42.17</v>
      </c>
      <c r="M23" s="185">
        <v>42</v>
      </c>
      <c r="N23" s="186">
        <v>45</v>
      </c>
      <c r="O23" s="184">
        <v>0.12</v>
      </c>
      <c r="P23" s="185">
        <v>0</v>
      </c>
      <c r="Q23" s="186">
        <v>0</v>
      </c>
      <c r="R23" s="72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461.37</v>
      </c>
      <c r="G24" s="185">
        <v>490</v>
      </c>
      <c r="H24" s="186">
        <v>490</v>
      </c>
      <c r="I24" s="184">
        <v>225</v>
      </c>
      <c r="J24" s="185">
        <v>225</v>
      </c>
      <c r="K24" s="186">
        <v>225</v>
      </c>
      <c r="L24" s="184">
        <v>428.08</v>
      </c>
      <c r="M24" s="185">
        <v>440</v>
      </c>
      <c r="N24" s="186">
        <v>440</v>
      </c>
      <c r="O24" s="184">
        <v>191.71</v>
      </c>
      <c r="P24" s="185">
        <v>175</v>
      </c>
      <c r="Q24" s="186">
        <v>175</v>
      </c>
      <c r="R24" s="72" t="s">
        <v>26</v>
      </c>
      <c r="S24" s="1"/>
      <c r="T24" s="5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5</v>
      </c>
      <c r="AJ24">
        <v>2</v>
      </c>
      <c r="AK24">
        <v>2</v>
      </c>
      <c r="AL24">
        <v>5</v>
      </c>
      <c r="AM24">
        <v>2</v>
      </c>
      <c r="AN24">
        <v>2</v>
      </c>
      <c r="AO24">
        <v>5</v>
      </c>
      <c r="AP24">
        <v>3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67.75000000000001</v>
      </c>
      <c r="G25" s="185">
        <v>75.99999999999997</v>
      </c>
      <c r="H25" s="186">
        <v>70</v>
      </c>
      <c r="I25" s="184">
        <v>285.23</v>
      </c>
      <c r="J25" s="185">
        <v>280</v>
      </c>
      <c r="K25" s="186">
        <v>280</v>
      </c>
      <c r="L25" s="184">
        <v>32.39</v>
      </c>
      <c r="M25" s="185">
        <v>48.51428571428571</v>
      </c>
      <c r="N25" s="186">
        <v>50</v>
      </c>
      <c r="O25" s="184">
        <v>249.87</v>
      </c>
      <c r="P25" s="185">
        <v>252.51428571428573</v>
      </c>
      <c r="Q25" s="186">
        <v>260</v>
      </c>
      <c r="R25" s="72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65.47</v>
      </c>
      <c r="G26" s="185">
        <v>82.49634463596544</v>
      </c>
      <c r="H26" s="186">
        <v>90</v>
      </c>
      <c r="I26" s="184">
        <v>21.4</v>
      </c>
      <c r="J26" s="185">
        <v>23</v>
      </c>
      <c r="K26" s="186">
        <v>25</v>
      </c>
      <c r="L26" s="184">
        <v>51.68</v>
      </c>
      <c r="M26" s="185">
        <v>65.16277970661814</v>
      </c>
      <c r="N26" s="186">
        <v>70</v>
      </c>
      <c r="O26" s="184">
        <v>7.61</v>
      </c>
      <c r="P26" s="185">
        <v>5.6664350706527005</v>
      </c>
      <c r="Q26" s="186">
        <v>5</v>
      </c>
      <c r="R26" s="72" t="s">
        <v>267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99</v>
      </c>
      <c r="D27" s="174"/>
      <c r="E27" s="175"/>
      <c r="F27" s="184">
        <v>21.51</v>
      </c>
      <c r="G27" s="185">
        <v>21.51</v>
      </c>
      <c r="H27" s="186">
        <v>21.51</v>
      </c>
      <c r="I27" s="184">
        <v>0</v>
      </c>
      <c r="J27" s="185">
        <v>0</v>
      </c>
      <c r="K27" s="186">
        <v>0</v>
      </c>
      <c r="L27" s="184">
        <v>22.21</v>
      </c>
      <c r="M27" s="185">
        <v>22.21</v>
      </c>
      <c r="N27" s="186">
        <v>22.21</v>
      </c>
      <c r="O27" s="184">
        <v>0.7</v>
      </c>
      <c r="P27" s="185">
        <v>0.7</v>
      </c>
      <c r="Q27" s="186">
        <v>0.7</v>
      </c>
      <c r="R27" s="72" t="s">
        <v>98</v>
      </c>
      <c r="S27" s="1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66</v>
      </c>
      <c r="D28" s="174"/>
      <c r="E28" s="175"/>
      <c r="F28" s="184">
        <v>328</v>
      </c>
      <c r="G28" s="185">
        <v>340</v>
      </c>
      <c r="H28" s="186">
        <v>340</v>
      </c>
      <c r="I28" s="184">
        <v>0</v>
      </c>
      <c r="J28" s="185">
        <v>0</v>
      </c>
      <c r="K28" s="186">
        <v>0</v>
      </c>
      <c r="L28" s="184">
        <v>399</v>
      </c>
      <c r="M28" s="185">
        <v>411</v>
      </c>
      <c r="N28" s="186">
        <v>411</v>
      </c>
      <c r="O28" s="184">
        <v>71</v>
      </c>
      <c r="P28" s="185">
        <v>71</v>
      </c>
      <c r="Q28" s="186">
        <v>71</v>
      </c>
      <c r="R28" s="72" t="s">
        <v>28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67</v>
      </c>
      <c r="D29" s="174"/>
      <c r="E29" s="175"/>
      <c r="F29" s="184">
        <v>82.77000000000001</v>
      </c>
      <c r="G29" s="185">
        <v>82.77000000000001</v>
      </c>
      <c r="H29" s="186">
        <v>82.77000000000001</v>
      </c>
      <c r="I29" s="184">
        <v>16.5</v>
      </c>
      <c r="J29" s="185">
        <v>16.5</v>
      </c>
      <c r="K29" s="186">
        <v>16.5</v>
      </c>
      <c r="L29" s="184">
        <v>70.26</v>
      </c>
      <c r="M29" s="185">
        <v>70.26</v>
      </c>
      <c r="N29" s="186">
        <v>70.26</v>
      </c>
      <c r="O29" s="184">
        <v>3.99</v>
      </c>
      <c r="P29" s="185">
        <v>3.99</v>
      </c>
      <c r="Q29" s="186">
        <v>3.99</v>
      </c>
      <c r="R29" s="72" t="s">
        <v>29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1:42" ht="12.75">
      <c r="A30">
        <f t="shared" si="0"/>
      </c>
      <c r="B30" s="19"/>
      <c r="C30" s="49" t="s">
        <v>68</v>
      </c>
      <c r="D30" s="174"/>
      <c r="E30" s="175"/>
      <c r="F30" s="184">
        <v>463.549</v>
      </c>
      <c r="G30" s="185">
        <v>480</v>
      </c>
      <c r="H30" s="186">
        <v>495</v>
      </c>
      <c r="I30" s="184">
        <v>429.736</v>
      </c>
      <c r="J30" s="185">
        <v>440</v>
      </c>
      <c r="K30" s="186">
        <v>450</v>
      </c>
      <c r="L30" s="184">
        <v>215</v>
      </c>
      <c r="M30" s="185">
        <v>230</v>
      </c>
      <c r="N30" s="186">
        <v>240</v>
      </c>
      <c r="O30" s="184">
        <v>181.187</v>
      </c>
      <c r="P30" s="185">
        <v>190</v>
      </c>
      <c r="Q30" s="186">
        <v>195</v>
      </c>
      <c r="R30" s="72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/>
      <c r="C31" s="49" t="s">
        <v>69</v>
      </c>
      <c r="D31" s="174"/>
      <c r="E31" s="175"/>
      <c r="F31" s="184">
        <v>25.437999999999988</v>
      </c>
      <c r="G31" s="185">
        <v>90.80261901246274</v>
      </c>
      <c r="H31" s="186">
        <v>131.25749008111603</v>
      </c>
      <c r="I31" s="184">
        <v>31.121</v>
      </c>
      <c r="J31" s="185">
        <v>50</v>
      </c>
      <c r="K31" s="186">
        <v>80.33160888146267</v>
      </c>
      <c r="L31" s="184">
        <v>70.39</v>
      </c>
      <c r="M31" s="185">
        <v>80</v>
      </c>
      <c r="N31" s="186">
        <v>90.92588119965335</v>
      </c>
      <c r="O31" s="184">
        <v>76.07300000000001</v>
      </c>
      <c r="P31" s="185">
        <v>39.197380987537265</v>
      </c>
      <c r="Q31" s="186">
        <v>40</v>
      </c>
      <c r="R31" s="72" t="s">
        <v>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70</v>
      </c>
      <c r="D32" s="174"/>
      <c r="E32" s="175"/>
      <c r="F32" s="184">
        <v>661</v>
      </c>
      <c r="G32" s="185">
        <v>670</v>
      </c>
      <c r="H32" s="186">
        <v>670</v>
      </c>
      <c r="I32" s="184">
        <v>665</v>
      </c>
      <c r="J32" s="185">
        <v>670</v>
      </c>
      <c r="K32" s="186">
        <v>670</v>
      </c>
      <c r="L32" s="184">
        <v>37</v>
      </c>
      <c r="M32" s="185">
        <v>40</v>
      </c>
      <c r="N32" s="186">
        <v>40</v>
      </c>
      <c r="O32" s="184">
        <v>41</v>
      </c>
      <c r="P32" s="185">
        <v>40</v>
      </c>
      <c r="Q32" s="186">
        <v>40</v>
      </c>
      <c r="R32" s="72" t="s">
        <v>31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>IF(SUM(F33:Q33)&lt;1,"Y","")</f>
      </c>
      <c r="B33" s="19"/>
      <c r="C33" s="49" t="s">
        <v>328</v>
      </c>
      <c r="D33" s="174"/>
      <c r="E33" s="175"/>
      <c r="F33" s="184">
        <v>9</v>
      </c>
      <c r="G33" s="185">
        <v>7</v>
      </c>
      <c r="H33" s="186">
        <v>10</v>
      </c>
      <c r="I33" s="184">
        <v>13</v>
      </c>
      <c r="J33" s="185">
        <v>12</v>
      </c>
      <c r="K33" s="186">
        <v>14</v>
      </c>
      <c r="L33" s="184">
        <v>6</v>
      </c>
      <c r="M33" s="185">
        <v>4</v>
      </c>
      <c r="N33" s="186">
        <v>6</v>
      </c>
      <c r="O33" s="184">
        <v>10</v>
      </c>
      <c r="P33" s="185">
        <v>9</v>
      </c>
      <c r="Q33" s="186">
        <v>10</v>
      </c>
      <c r="R33" s="72" t="s">
        <v>327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71</v>
      </c>
      <c r="D34" s="174"/>
      <c r="E34" s="175"/>
      <c r="F34" s="184">
        <v>27.6</v>
      </c>
      <c r="G34" s="185">
        <v>30</v>
      </c>
      <c r="H34" s="186">
        <v>45</v>
      </c>
      <c r="I34" s="184">
        <v>24.5</v>
      </c>
      <c r="J34" s="185">
        <v>25</v>
      </c>
      <c r="K34" s="186">
        <v>30</v>
      </c>
      <c r="L34" s="184">
        <v>38.61</v>
      </c>
      <c r="M34" s="185">
        <v>40</v>
      </c>
      <c r="N34" s="186">
        <v>45</v>
      </c>
      <c r="O34" s="184">
        <v>35.51</v>
      </c>
      <c r="P34" s="185">
        <v>35</v>
      </c>
      <c r="Q34" s="186">
        <v>30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72</v>
      </c>
      <c r="D35" s="174"/>
      <c r="E35" s="175"/>
      <c r="F35" s="184">
        <v>40.53</v>
      </c>
      <c r="G35" s="185">
        <v>39</v>
      </c>
      <c r="H35" s="186">
        <v>37</v>
      </c>
      <c r="I35" s="184">
        <v>66</v>
      </c>
      <c r="J35" s="185">
        <v>63</v>
      </c>
      <c r="K35" s="186">
        <v>68</v>
      </c>
      <c r="L35" s="184">
        <v>22.48</v>
      </c>
      <c r="M35" s="185">
        <v>32</v>
      </c>
      <c r="N35" s="186">
        <v>32</v>
      </c>
      <c r="O35" s="184">
        <v>47.95</v>
      </c>
      <c r="P35" s="185">
        <v>56</v>
      </c>
      <c r="Q35" s="186">
        <v>63</v>
      </c>
      <c r="R35" s="72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/>
      <c r="C36" s="49" t="s">
        <v>73</v>
      </c>
      <c r="D36" s="174"/>
      <c r="E36" s="175"/>
      <c r="F36" s="184">
        <v>174.21000000000004</v>
      </c>
      <c r="G36" s="185">
        <v>150</v>
      </c>
      <c r="H36" s="186">
        <v>151</v>
      </c>
      <c r="I36" s="184">
        <v>275.16</v>
      </c>
      <c r="J36" s="185">
        <v>280</v>
      </c>
      <c r="K36" s="186">
        <v>280</v>
      </c>
      <c r="L36" s="184">
        <v>67.67</v>
      </c>
      <c r="M36" s="185">
        <v>70</v>
      </c>
      <c r="N36" s="186">
        <v>71</v>
      </c>
      <c r="O36" s="184">
        <v>168.62</v>
      </c>
      <c r="P36" s="185">
        <v>200</v>
      </c>
      <c r="Q36" s="186">
        <v>200</v>
      </c>
      <c r="R36" s="72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aca="true" t="shared" si="1" ref="A37:A51">IF(SUM(F37:Q37)&lt;1,"Y","")</f>
      </c>
      <c r="B37" s="19"/>
      <c r="C37" s="49" t="s">
        <v>74</v>
      </c>
      <c r="D37" s="174"/>
      <c r="E37" s="175"/>
      <c r="F37" s="184">
        <v>166.41000000000003</v>
      </c>
      <c r="G37" s="185">
        <v>165</v>
      </c>
      <c r="H37" s="186">
        <v>165</v>
      </c>
      <c r="I37" s="184">
        <v>53.34</v>
      </c>
      <c r="J37" s="185">
        <v>50</v>
      </c>
      <c r="K37" s="186">
        <v>50</v>
      </c>
      <c r="L37" s="184">
        <v>155.15</v>
      </c>
      <c r="M37" s="185">
        <v>155</v>
      </c>
      <c r="N37" s="186">
        <v>155</v>
      </c>
      <c r="O37" s="184">
        <v>42.08</v>
      </c>
      <c r="P37" s="185">
        <v>40</v>
      </c>
      <c r="Q37" s="186">
        <v>40</v>
      </c>
      <c r="R37" s="72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t="shared" si="1"/>
      </c>
      <c r="B38" s="19"/>
      <c r="C38" s="49" t="s">
        <v>75</v>
      </c>
      <c r="D38" s="174"/>
      <c r="E38" s="175"/>
      <c r="F38" s="184">
        <v>103.24000000000001</v>
      </c>
      <c r="G38" s="185">
        <v>104</v>
      </c>
      <c r="H38" s="186">
        <v>104</v>
      </c>
      <c r="I38" s="184">
        <v>6.62</v>
      </c>
      <c r="J38" s="185">
        <v>7</v>
      </c>
      <c r="K38" s="186">
        <v>7</v>
      </c>
      <c r="L38" s="184">
        <v>99.2</v>
      </c>
      <c r="M38" s="185">
        <v>100</v>
      </c>
      <c r="N38" s="186">
        <v>100</v>
      </c>
      <c r="O38" s="184">
        <v>2.58</v>
      </c>
      <c r="P38" s="185">
        <v>3</v>
      </c>
      <c r="Q38" s="186">
        <v>3</v>
      </c>
      <c r="R38" s="72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/>
      <c r="C39" s="49" t="s">
        <v>76</v>
      </c>
      <c r="D39" s="174"/>
      <c r="E39" s="175"/>
      <c r="F39" s="184">
        <v>5.98</v>
      </c>
      <c r="G39" s="185">
        <v>5.98</v>
      </c>
      <c r="H39" s="186">
        <v>5.98</v>
      </c>
      <c r="I39" s="184">
        <v>0</v>
      </c>
      <c r="J39" s="185">
        <v>0</v>
      </c>
      <c r="K39" s="186">
        <v>0</v>
      </c>
      <c r="L39" s="184">
        <v>5.99</v>
      </c>
      <c r="M39" s="185">
        <v>5.99</v>
      </c>
      <c r="N39" s="186">
        <v>5.99</v>
      </c>
      <c r="O39" s="184">
        <v>0.01</v>
      </c>
      <c r="P39" s="185">
        <v>0.01</v>
      </c>
      <c r="Q39" s="186">
        <v>0.01</v>
      </c>
      <c r="R39" s="72" t="s">
        <v>87</v>
      </c>
      <c r="S39" s="1"/>
      <c r="T39" s="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1:42" ht="12.75">
      <c r="A40">
        <f t="shared" si="1"/>
      </c>
      <c r="B40" s="19"/>
      <c r="C40" s="49" t="s">
        <v>77</v>
      </c>
      <c r="D40" s="174"/>
      <c r="E40" s="175"/>
      <c r="F40" s="184">
        <v>384.8</v>
      </c>
      <c r="G40" s="185">
        <v>390</v>
      </c>
      <c r="H40" s="186">
        <v>400</v>
      </c>
      <c r="I40" s="184">
        <v>114</v>
      </c>
      <c r="J40" s="185">
        <v>110</v>
      </c>
      <c r="K40" s="186">
        <v>110</v>
      </c>
      <c r="L40" s="184">
        <v>293</v>
      </c>
      <c r="M40" s="185">
        <v>320</v>
      </c>
      <c r="N40" s="186">
        <v>325</v>
      </c>
      <c r="O40" s="184">
        <v>22.2</v>
      </c>
      <c r="P40" s="185">
        <v>40</v>
      </c>
      <c r="Q40" s="186">
        <v>35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1"/>
      </c>
      <c r="B41" s="19"/>
      <c r="C41" s="49" t="s">
        <v>78</v>
      </c>
      <c r="D41" s="174"/>
      <c r="E41" s="175"/>
      <c r="F41" s="184">
        <v>1316.0900000000001</v>
      </c>
      <c r="G41" s="185">
        <v>1380</v>
      </c>
      <c r="H41" s="186">
        <v>1420</v>
      </c>
      <c r="I41" s="184">
        <v>0</v>
      </c>
      <c r="J41" s="185">
        <v>0</v>
      </c>
      <c r="K41" s="186">
        <v>0</v>
      </c>
      <c r="L41" s="184">
        <v>1373.89</v>
      </c>
      <c r="M41" s="185">
        <v>1450</v>
      </c>
      <c r="N41" s="186">
        <v>1500</v>
      </c>
      <c r="O41" s="184">
        <v>57.8</v>
      </c>
      <c r="P41" s="185">
        <v>70</v>
      </c>
      <c r="Q41" s="186">
        <v>80</v>
      </c>
      <c r="R41" s="72" t="s">
        <v>39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4.25" thickBot="1" thickTop="1">
      <c r="A42">
        <f t="shared" si="1"/>
      </c>
      <c r="C42" s="14" t="s">
        <v>6</v>
      </c>
      <c r="D42" s="178"/>
      <c r="E42" s="179"/>
      <c r="F42" s="156">
        <v>6994.524142857143</v>
      </c>
      <c r="G42" s="157">
        <v>7248.288963648428</v>
      </c>
      <c r="H42" s="158">
        <v>7340.247490081116</v>
      </c>
      <c r="I42" s="156">
        <v>4294.607</v>
      </c>
      <c r="J42" s="157">
        <v>4353.07</v>
      </c>
      <c r="K42" s="158">
        <v>4452.401608881462</v>
      </c>
      <c r="L42" s="156">
        <v>6292.1057142857135</v>
      </c>
      <c r="M42" s="157">
        <v>6585.907065420904</v>
      </c>
      <c r="N42" s="158">
        <v>6604.155881199653</v>
      </c>
      <c r="O42" s="156">
        <v>3592.188571428571</v>
      </c>
      <c r="P42" s="157">
        <v>3690.688101772476</v>
      </c>
      <c r="Q42" s="158">
        <v>3716.31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1"/>
      </c>
      <c r="B43" s="16"/>
      <c r="C43" s="49" t="s">
        <v>79</v>
      </c>
      <c r="D43" s="174"/>
      <c r="E43" s="175"/>
      <c r="F43" s="184">
        <v>53.50000000000002</v>
      </c>
      <c r="G43" s="185">
        <v>53.50000000000002</v>
      </c>
      <c r="H43" s="186">
        <v>53.50000000000002</v>
      </c>
      <c r="I43" s="184">
        <v>164.8</v>
      </c>
      <c r="J43" s="185">
        <v>164.8</v>
      </c>
      <c r="K43" s="186">
        <v>164.8</v>
      </c>
      <c r="L43" s="184">
        <v>25.9</v>
      </c>
      <c r="M43" s="185">
        <v>25.9</v>
      </c>
      <c r="N43" s="186">
        <v>25.9</v>
      </c>
      <c r="O43" s="184">
        <v>137.2</v>
      </c>
      <c r="P43" s="185">
        <v>137.2</v>
      </c>
      <c r="Q43" s="186">
        <v>137.2</v>
      </c>
      <c r="R43" s="72" t="s">
        <v>40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80</v>
      </c>
      <c r="D44" s="174"/>
      <c r="E44" s="175"/>
      <c r="F44" s="184">
        <v>14</v>
      </c>
      <c r="G44" s="185">
        <v>14</v>
      </c>
      <c r="H44" s="186">
        <v>14</v>
      </c>
      <c r="I44" s="184">
        <v>0</v>
      </c>
      <c r="J44" s="185">
        <v>0</v>
      </c>
      <c r="K44" s="186">
        <v>0</v>
      </c>
      <c r="L44" s="184">
        <v>14</v>
      </c>
      <c r="M44" s="185">
        <v>14</v>
      </c>
      <c r="N44" s="186">
        <v>14</v>
      </c>
      <c r="O44" s="184">
        <v>0</v>
      </c>
      <c r="P44" s="185">
        <v>0</v>
      </c>
      <c r="Q44" s="186">
        <v>0</v>
      </c>
      <c r="R44" s="72" t="s">
        <v>41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1:42" ht="12.75">
      <c r="A45">
        <f t="shared" si="1"/>
      </c>
      <c r="B45" s="16"/>
      <c r="C45" s="49" t="s">
        <v>81</v>
      </c>
      <c r="D45" s="174"/>
      <c r="E45" s="175"/>
      <c r="F45" s="184">
        <v>155.56</v>
      </c>
      <c r="G45" s="185">
        <v>155.56</v>
      </c>
      <c r="H45" s="186">
        <v>155.56</v>
      </c>
      <c r="I45" s="184">
        <v>17.05</v>
      </c>
      <c r="J45" s="185">
        <v>17.05</v>
      </c>
      <c r="K45" s="186">
        <v>17.05</v>
      </c>
      <c r="L45" s="184">
        <v>144.37</v>
      </c>
      <c r="M45" s="185">
        <v>144.37</v>
      </c>
      <c r="N45" s="186">
        <v>144.37</v>
      </c>
      <c r="O45" s="184">
        <v>5.86</v>
      </c>
      <c r="P45" s="185">
        <v>5.86</v>
      </c>
      <c r="Q45" s="186">
        <v>5.86</v>
      </c>
      <c r="R45" s="72" t="s">
        <v>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2.75">
      <c r="A46">
        <f t="shared" si="1"/>
      </c>
      <c r="B46" s="16"/>
      <c r="C46" s="49" t="s">
        <v>82</v>
      </c>
      <c r="D46" s="174"/>
      <c r="E46" s="175"/>
      <c r="F46" s="184">
        <v>1737</v>
      </c>
      <c r="G46" s="185">
        <v>1839.2000000000003</v>
      </c>
      <c r="H46" s="186">
        <v>1857.328</v>
      </c>
      <c r="I46" s="184">
        <v>3304</v>
      </c>
      <c r="J46" s="185">
        <v>3469.2000000000003</v>
      </c>
      <c r="K46" s="186">
        <v>3492.328</v>
      </c>
      <c r="L46" s="184">
        <v>141</v>
      </c>
      <c r="M46" s="185">
        <v>150</v>
      </c>
      <c r="N46" s="186">
        <v>150</v>
      </c>
      <c r="O46" s="184">
        <v>1708</v>
      </c>
      <c r="P46" s="185">
        <v>1780</v>
      </c>
      <c r="Q46" s="186">
        <v>1785</v>
      </c>
      <c r="R46" s="72" t="s">
        <v>42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3.5" thickBot="1">
      <c r="A47">
        <f t="shared" si="1"/>
      </c>
      <c r="B47" s="16"/>
      <c r="C47" s="49" t="s">
        <v>83</v>
      </c>
      <c r="D47" s="174"/>
      <c r="E47" s="175"/>
      <c r="F47" s="184">
        <v>32.73000000000001</v>
      </c>
      <c r="G47" s="185">
        <v>32.73000000000001</v>
      </c>
      <c r="H47" s="186">
        <v>32.73000000000001</v>
      </c>
      <c r="I47" s="184">
        <v>177</v>
      </c>
      <c r="J47" s="185">
        <v>177</v>
      </c>
      <c r="K47" s="186">
        <v>177</v>
      </c>
      <c r="L47" s="184">
        <v>50.37</v>
      </c>
      <c r="M47" s="185">
        <v>50.37</v>
      </c>
      <c r="N47" s="186">
        <v>50.37</v>
      </c>
      <c r="O47" s="184">
        <v>194.64</v>
      </c>
      <c r="P47" s="185">
        <v>194.64</v>
      </c>
      <c r="Q47" s="186">
        <v>194.64</v>
      </c>
      <c r="R47" s="72" t="s">
        <v>5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1:42" ht="14.25" thickBot="1" thickTop="1">
      <c r="A48">
        <f t="shared" si="1"/>
      </c>
      <c r="C48" s="14" t="s">
        <v>330</v>
      </c>
      <c r="D48" s="178"/>
      <c r="E48" s="179"/>
      <c r="F48" s="156">
        <v>1992.79</v>
      </c>
      <c r="G48" s="157">
        <v>2094.9900000000002</v>
      </c>
      <c r="H48" s="158">
        <v>2113.118</v>
      </c>
      <c r="I48" s="156">
        <v>3662.85</v>
      </c>
      <c r="J48" s="157">
        <v>3828.05</v>
      </c>
      <c r="K48" s="158">
        <v>3851.178</v>
      </c>
      <c r="L48" s="156">
        <v>375.64</v>
      </c>
      <c r="M48" s="157">
        <v>384.64</v>
      </c>
      <c r="N48" s="158">
        <v>384.64</v>
      </c>
      <c r="O48" s="156">
        <v>2045.6999999999998</v>
      </c>
      <c r="P48" s="157">
        <v>2117.7</v>
      </c>
      <c r="Q48" s="158">
        <v>2122.7</v>
      </c>
      <c r="R48" s="14" t="s">
        <v>331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1:42" ht="13.5" thickTop="1">
      <c r="A49">
        <f t="shared" si="1"/>
      </c>
      <c r="B49" s="16"/>
      <c r="C49" s="171" t="s">
        <v>84</v>
      </c>
      <c r="D49" s="172"/>
      <c r="E49" s="173"/>
      <c r="F49" s="181">
        <v>2774</v>
      </c>
      <c r="G49" s="182">
        <v>2828.24836180911</v>
      </c>
      <c r="H49" s="183">
        <v>2926.4213710426966</v>
      </c>
      <c r="I49" s="181">
        <v>1792</v>
      </c>
      <c r="J49" s="182">
        <v>1841.5816999999997</v>
      </c>
      <c r="K49" s="183">
        <v>1930.8887</v>
      </c>
      <c r="L49" s="181">
        <v>1409</v>
      </c>
      <c r="M49" s="182">
        <v>1503.7844030826789</v>
      </c>
      <c r="N49" s="183">
        <v>1545.280882444977</v>
      </c>
      <c r="O49" s="181">
        <v>427</v>
      </c>
      <c r="P49" s="182">
        <v>517.1177412735688</v>
      </c>
      <c r="Q49" s="183">
        <v>549.7482114022806</v>
      </c>
      <c r="R49" s="84" t="s">
        <v>1</v>
      </c>
      <c r="S49" s="3"/>
      <c r="T49" s="4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1:42" ht="13.5" thickBot="1">
      <c r="A50">
        <f t="shared" si="1"/>
      </c>
      <c r="B50" s="16"/>
      <c r="C50" s="104" t="s">
        <v>85</v>
      </c>
      <c r="D50" s="176"/>
      <c r="E50" s="177"/>
      <c r="F50" s="187">
        <v>12002.4</v>
      </c>
      <c r="G50" s="188">
        <v>12102</v>
      </c>
      <c r="H50" s="189">
        <v>12134</v>
      </c>
      <c r="I50" s="187">
        <v>9680</v>
      </c>
      <c r="J50" s="188">
        <v>9772</v>
      </c>
      <c r="K50" s="189">
        <v>9800</v>
      </c>
      <c r="L50" s="187">
        <v>3184.4</v>
      </c>
      <c r="M50" s="188">
        <v>3200</v>
      </c>
      <c r="N50" s="189">
        <v>3222</v>
      </c>
      <c r="O50" s="187">
        <v>862</v>
      </c>
      <c r="P50" s="188">
        <v>870</v>
      </c>
      <c r="Q50" s="189">
        <v>888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1:42" ht="14.25" thickBot="1" thickTop="1">
      <c r="A51">
        <f t="shared" si="1"/>
      </c>
      <c r="C51" s="14" t="s">
        <v>7</v>
      </c>
      <c r="D51" s="12"/>
      <c r="E51" s="13"/>
      <c r="F51" s="156">
        <v>14776.4</v>
      </c>
      <c r="G51" s="157">
        <v>14930.24836180911</v>
      </c>
      <c r="H51" s="158">
        <v>15060.421371042696</v>
      </c>
      <c r="I51" s="156">
        <v>11472</v>
      </c>
      <c r="J51" s="157">
        <v>11613.581699999999</v>
      </c>
      <c r="K51" s="158">
        <v>11730.8887</v>
      </c>
      <c r="L51" s="156">
        <v>4593.4</v>
      </c>
      <c r="M51" s="157">
        <v>4703.784403082679</v>
      </c>
      <c r="N51" s="158">
        <v>4767.280882444977</v>
      </c>
      <c r="O51" s="156">
        <v>1289</v>
      </c>
      <c r="P51" s="157">
        <v>1387.1177412735688</v>
      </c>
      <c r="Q51" s="158">
        <v>1437.7482114022805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Committee\TCQ2012\[tb-65-6.xls]List of tables</v>
      </c>
      <c r="S52" s="39"/>
      <c r="T52" s="43" t="str">
        <f ca="1">CONCATENATE("printed on ",DAY(NOW()),"/",MONTH(NOW()))</f>
        <v>printed on 8/12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107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333</v>
      </c>
      <c r="G3" s="265"/>
      <c r="H3" s="265"/>
      <c r="I3" s="265"/>
      <c r="J3" s="265"/>
      <c r="K3" s="265"/>
      <c r="L3" s="265" t="s">
        <v>335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35">IF(SUM(F9:Q9)&lt;1,"Y","")</f>
      </c>
      <c r="B9" s="15"/>
      <c r="C9" s="171" t="s">
        <v>49</v>
      </c>
      <c r="D9" s="172"/>
      <c r="E9" s="173"/>
      <c r="F9" s="181">
        <v>89</v>
      </c>
      <c r="G9" s="182">
        <v>89</v>
      </c>
      <c r="H9" s="183">
        <v>89</v>
      </c>
      <c r="I9" s="181">
        <v>10</v>
      </c>
      <c r="J9" s="182">
        <v>10</v>
      </c>
      <c r="K9" s="183">
        <v>10</v>
      </c>
      <c r="L9" s="181">
        <v>79</v>
      </c>
      <c r="M9" s="182">
        <v>79</v>
      </c>
      <c r="N9" s="183">
        <v>79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1:42" ht="12.75">
      <c r="A10">
        <f t="shared" si="0"/>
      </c>
      <c r="B10" s="19"/>
      <c r="C10" s="49" t="s">
        <v>50</v>
      </c>
      <c r="D10" s="174"/>
      <c r="E10" s="175"/>
      <c r="F10" s="184">
        <v>676.4200000000001</v>
      </c>
      <c r="G10" s="185">
        <v>638</v>
      </c>
      <c r="H10" s="186">
        <v>638</v>
      </c>
      <c r="I10" s="184">
        <v>2200</v>
      </c>
      <c r="J10" s="185">
        <v>2200</v>
      </c>
      <c r="K10" s="186">
        <v>2200</v>
      </c>
      <c r="L10" s="184">
        <v>271.27</v>
      </c>
      <c r="M10" s="185">
        <v>265</v>
      </c>
      <c r="N10" s="186">
        <v>265</v>
      </c>
      <c r="O10" s="184">
        <v>1794.85</v>
      </c>
      <c r="P10" s="185">
        <v>1827</v>
      </c>
      <c r="Q10" s="186">
        <v>1827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1:42" ht="12.75">
      <c r="A11">
        <f t="shared" si="0"/>
      </c>
      <c r="B11" s="19"/>
      <c r="C11" s="49" t="s">
        <v>96</v>
      </c>
      <c r="D11" s="174"/>
      <c r="E11" s="175"/>
      <c r="F11" s="184">
        <v>1462.43</v>
      </c>
      <c r="G11" s="185">
        <v>1462.43</v>
      </c>
      <c r="H11" s="186">
        <v>1462.43</v>
      </c>
      <c r="I11" s="184">
        <v>1569.05</v>
      </c>
      <c r="J11" s="185">
        <v>1569.05</v>
      </c>
      <c r="K11" s="186">
        <v>1569.05</v>
      </c>
      <c r="L11" s="184">
        <v>187.97</v>
      </c>
      <c r="M11" s="185">
        <v>187.97</v>
      </c>
      <c r="N11" s="186">
        <v>187.97</v>
      </c>
      <c r="O11" s="184">
        <v>294.59</v>
      </c>
      <c r="P11" s="185">
        <v>294.59</v>
      </c>
      <c r="Q11" s="186">
        <v>294.59</v>
      </c>
      <c r="R11" s="72" t="s">
        <v>97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-1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1:42" ht="12.75">
      <c r="A12">
        <f t="shared" si="0"/>
      </c>
      <c r="B12" s="19"/>
      <c r="C12" s="49" t="s">
        <v>51</v>
      </c>
      <c r="D12" s="174"/>
      <c r="E12" s="175"/>
      <c r="F12" s="184">
        <v>116</v>
      </c>
      <c r="G12" s="185">
        <v>118</v>
      </c>
      <c r="H12" s="186">
        <v>122</v>
      </c>
      <c r="I12" s="184">
        <v>6</v>
      </c>
      <c r="J12" s="185">
        <v>9</v>
      </c>
      <c r="K12" s="186">
        <v>10</v>
      </c>
      <c r="L12" s="184">
        <v>111</v>
      </c>
      <c r="M12" s="185">
        <v>110</v>
      </c>
      <c r="N12" s="186">
        <v>113</v>
      </c>
      <c r="O12" s="184">
        <v>1</v>
      </c>
      <c r="P12" s="185">
        <v>1</v>
      </c>
      <c r="Q12" s="186">
        <v>1</v>
      </c>
      <c r="R12" s="72" t="s">
        <v>16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1:42" ht="12.75">
      <c r="A13">
        <f t="shared" si="0"/>
      </c>
      <c r="B13" s="19"/>
      <c r="C13" s="49" t="s">
        <v>52</v>
      </c>
      <c r="D13" s="174"/>
      <c r="E13" s="175"/>
      <c r="F13" s="184">
        <v>310.7700000000001</v>
      </c>
      <c r="G13" s="185">
        <v>310.7700000000001</v>
      </c>
      <c r="H13" s="186">
        <v>310.7700000000001</v>
      </c>
      <c r="I13" s="184">
        <v>516.1</v>
      </c>
      <c r="J13" s="185">
        <v>516.1</v>
      </c>
      <c r="K13" s="186">
        <v>516.1</v>
      </c>
      <c r="L13" s="184">
        <v>90.35</v>
      </c>
      <c r="M13" s="185">
        <v>90.35</v>
      </c>
      <c r="N13" s="186">
        <v>90.35</v>
      </c>
      <c r="O13" s="184">
        <v>295.67999999999995</v>
      </c>
      <c r="P13" s="185">
        <v>295.67999999999995</v>
      </c>
      <c r="Q13" s="186">
        <v>295.67999999999995</v>
      </c>
      <c r="R13" s="72" t="s">
        <v>17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-3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1:42" ht="12.75">
      <c r="A14">
        <f t="shared" si="0"/>
      </c>
      <c r="B14" s="19"/>
      <c r="C14" s="49" t="s">
        <v>53</v>
      </c>
      <c r="D14" s="174"/>
      <c r="E14" s="175"/>
      <c r="F14" s="184">
        <v>116</v>
      </c>
      <c r="G14" s="185">
        <v>115</v>
      </c>
      <c r="H14" s="186">
        <v>115</v>
      </c>
      <c r="I14" s="184">
        <v>116</v>
      </c>
      <c r="J14" s="185">
        <v>116</v>
      </c>
      <c r="K14" s="186">
        <v>116</v>
      </c>
      <c r="L14" s="184">
        <v>100</v>
      </c>
      <c r="M14" s="185">
        <v>99</v>
      </c>
      <c r="N14" s="186">
        <v>99</v>
      </c>
      <c r="O14" s="184">
        <v>100</v>
      </c>
      <c r="P14" s="185">
        <v>100</v>
      </c>
      <c r="Q14" s="186">
        <v>100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1:42" ht="12.75">
      <c r="A15">
        <f t="shared" si="0"/>
      </c>
      <c r="B15" s="19"/>
      <c r="C15" s="49" t="s">
        <v>54</v>
      </c>
      <c r="D15" s="174"/>
      <c r="E15" s="175"/>
      <c r="F15" s="184">
        <v>22.86</v>
      </c>
      <c r="G15" s="185">
        <v>22</v>
      </c>
      <c r="H15" s="186">
        <v>22</v>
      </c>
      <c r="I15" s="184">
        <v>0</v>
      </c>
      <c r="J15" s="185">
        <v>0</v>
      </c>
      <c r="K15" s="186">
        <v>0</v>
      </c>
      <c r="L15" s="184">
        <v>22.89</v>
      </c>
      <c r="M15" s="185">
        <v>22</v>
      </c>
      <c r="N15" s="186">
        <v>22</v>
      </c>
      <c r="O15" s="184">
        <v>0.03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1:42" ht="12.75">
      <c r="A16">
        <f t="shared" si="0"/>
      </c>
      <c r="B16" s="19"/>
      <c r="C16" s="49" t="s">
        <v>55</v>
      </c>
      <c r="D16" s="174"/>
      <c r="E16" s="175"/>
      <c r="F16" s="184">
        <v>230</v>
      </c>
      <c r="G16" s="185">
        <v>195</v>
      </c>
      <c r="H16" s="186">
        <v>165</v>
      </c>
      <c r="I16" s="184">
        <v>513</v>
      </c>
      <c r="J16" s="185">
        <v>533</v>
      </c>
      <c r="K16" s="186">
        <v>550</v>
      </c>
      <c r="L16" s="184">
        <v>523</v>
      </c>
      <c r="M16" s="185">
        <v>552</v>
      </c>
      <c r="N16" s="186">
        <v>560</v>
      </c>
      <c r="O16" s="184">
        <v>806</v>
      </c>
      <c r="P16" s="185">
        <v>890</v>
      </c>
      <c r="Q16" s="186">
        <v>945</v>
      </c>
      <c r="R16" s="72" t="s">
        <v>38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1:42" ht="12.75">
      <c r="A17">
        <f t="shared" si="0"/>
      </c>
      <c r="B17" s="19"/>
      <c r="C17" s="49" t="s">
        <v>56</v>
      </c>
      <c r="D17" s="174"/>
      <c r="E17" s="175"/>
      <c r="F17" s="184">
        <v>536</v>
      </c>
      <c r="G17" s="185">
        <v>550</v>
      </c>
      <c r="H17" s="186">
        <v>550</v>
      </c>
      <c r="I17" s="184">
        <v>346</v>
      </c>
      <c r="J17" s="185">
        <v>350</v>
      </c>
      <c r="K17" s="186">
        <v>350</v>
      </c>
      <c r="L17" s="184">
        <v>240.00000000000003</v>
      </c>
      <c r="M17" s="185">
        <v>250</v>
      </c>
      <c r="N17" s="186">
        <v>250</v>
      </c>
      <c r="O17" s="184">
        <v>50</v>
      </c>
      <c r="P17" s="185">
        <v>50</v>
      </c>
      <c r="Q17" s="186">
        <v>50</v>
      </c>
      <c r="R17" s="72" t="s">
        <v>20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</row>
    <row r="18" spans="1:42" ht="12.75">
      <c r="A18">
        <f t="shared" si="0"/>
      </c>
      <c r="B18" s="19"/>
      <c r="C18" s="49" t="s">
        <v>57</v>
      </c>
      <c r="D18" s="174"/>
      <c r="E18" s="175"/>
      <c r="F18" s="184">
        <v>65.72000000000001</v>
      </c>
      <c r="G18" s="185">
        <v>80.19999999999999</v>
      </c>
      <c r="H18" s="186">
        <v>70.19999999999999</v>
      </c>
      <c r="I18" s="184">
        <v>178.3</v>
      </c>
      <c r="J18" s="185">
        <v>175</v>
      </c>
      <c r="K18" s="186">
        <v>175</v>
      </c>
      <c r="L18" s="184">
        <v>41.230000000000004</v>
      </c>
      <c r="M18" s="185">
        <v>50</v>
      </c>
      <c r="N18" s="186">
        <v>45</v>
      </c>
      <c r="O18" s="184">
        <v>153.81</v>
      </c>
      <c r="P18" s="185">
        <v>144.8</v>
      </c>
      <c r="Q18" s="186">
        <v>149.8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1:42" ht="12.75">
      <c r="A19">
        <f t="shared" si="0"/>
      </c>
      <c r="B19" s="19"/>
      <c r="C19" s="49" t="s">
        <v>58</v>
      </c>
      <c r="D19" s="174"/>
      <c r="E19" s="175"/>
      <c r="F19" s="184">
        <v>168.5</v>
      </c>
      <c r="G19" s="185">
        <v>160.6</v>
      </c>
      <c r="H19" s="186">
        <v>160.6</v>
      </c>
      <c r="I19" s="184">
        <v>104.62</v>
      </c>
      <c r="J19" s="185">
        <v>105</v>
      </c>
      <c r="K19" s="186">
        <v>105</v>
      </c>
      <c r="L19" s="184">
        <v>87.88</v>
      </c>
      <c r="M19" s="185">
        <v>80.53999999999999</v>
      </c>
      <c r="N19" s="186">
        <v>81.53999999999999</v>
      </c>
      <c r="O19" s="184">
        <v>24</v>
      </c>
      <c r="P19" s="185">
        <v>24.94</v>
      </c>
      <c r="Q19" s="186">
        <v>25.94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-3</v>
      </c>
      <c r="AH19">
        <v>-3</v>
      </c>
      <c r="AI19">
        <v>-3</v>
      </c>
      <c r="AJ19">
        <v>0</v>
      </c>
      <c r="AK19">
        <v>-3</v>
      </c>
      <c r="AL19">
        <v>-3</v>
      </c>
      <c r="AM19">
        <v>0</v>
      </c>
      <c r="AN19">
        <v>-3</v>
      </c>
      <c r="AO19">
        <v>-3</v>
      </c>
      <c r="AP19">
        <v>2</v>
      </c>
    </row>
    <row r="20" spans="1:42" ht="12.75">
      <c r="A20">
        <f t="shared" si="0"/>
      </c>
      <c r="B20" s="19"/>
      <c r="C20" s="49" t="s">
        <v>59</v>
      </c>
      <c r="D20" s="174"/>
      <c r="E20" s="175"/>
      <c r="F20" s="184">
        <v>2629.87</v>
      </c>
      <c r="G20" s="185">
        <v>1901</v>
      </c>
      <c r="H20" s="186">
        <v>1840</v>
      </c>
      <c r="I20" s="184">
        <v>3811</v>
      </c>
      <c r="J20" s="185">
        <v>3220</v>
      </c>
      <c r="K20" s="186">
        <v>3220</v>
      </c>
      <c r="L20" s="184">
        <v>575.12</v>
      </c>
      <c r="M20" s="185">
        <v>531</v>
      </c>
      <c r="N20" s="186">
        <v>500</v>
      </c>
      <c r="O20" s="184">
        <v>1756.25</v>
      </c>
      <c r="P20" s="185">
        <v>1850</v>
      </c>
      <c r="Q20" s="186">
        <v>1880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</row>
    <row r="21" spans="1:42" ht="12.75">
      <c r="A21">
        <f t="shared" si="0"/>
      </c>
      <c r="B21" s="19"/>
      <c r="C21" s="49" t="s">
        <v>60</v>
      </c>
      <c r="D21" s="174"/>
      <c r="E21" s="175"/>
      <c r="F21" s="184">
        <v>5788.45</v>
      </c>
      <c r="G21" s="185">
        <v>6160</v>
      </c>
      <c r="H21" s="186">
        <v>6060</v>
      </c>
      <c r="I21" s="184">
        <v>5552.99</v>
      </c>
      <c r="J21" s="185">
        <v>5670</v>
      </c>
      <c r="K21" s="186">
        <v>5620</v>
      </c>
      <c r="L21" s="184">
        <v>1914</v>
      </c>
      <c r="M21" s="185">
        <v>2280</v>
      </c>
      <c r="N21" s="186">
        <v>2200</v>
      </c>
      <c r="O21" s="184">
        <v>1678.54</v>
      </c>
      <c r="P21" s="185">
        <v>1790</v>
      </c>
      <c r="Q21" s="186">
        <v>1760</v>
      </c>
      <c r="R21" s="72" t="s">
        <v>23</v>
      </c>
      <c r="S21" s="1"/>
      <c r="T21" s="5"/>
      <c r="AA21">
        <v>3</v>
      </c>
      <c r="AD21">
        <v>3</v>
      </c>
      <c r="AE21">
        <v>2</v>
      </c>
      <c r="AF21">
        <v>2</v>
      </c>
      <c r="AG21">
        <v>7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3</v>
      </c>
    </row>
    <row r="22" spans="1:42" ht="12.75">
      <c r="A22">
        <f t="shared" si="0"/>
      </c>
      <c r="B22" s="19"/>
      <c r="C22" s="49" t="s">
        <v>61</v>
      </c>
      <c r="D22" s="174"/>
      <c r="E22" s="175"/>
      <c r="F22" s="184">
        <v>304.15999999999997</v>
      </c>
      <c r="G22" s="185">
        <v>304.15999999999997</v>
      </c>
      <c r="H22" s="186">
        <v>304.15999999999997</v>
      </c>
      <c r="I22" s="184">
        <v>133.13</v>
      </c>
      <c r="J22" s="185">
        <v>133.13</v>
      </c>
      <c r="K22" s="186">
        <v>133.13</v>
      </c>
      <c r="L22" s="184">
        <v>320.46999999999997</v>
      </c>
      <c r="M22" s="185">
        <v>320.46999999999997</v>
      </c>
      <c r="N22" s="186">
        <v>320.46999999999997</v>
      </c>
      <c r="O22" s="184">
        <v>149.44</v>
      </c>
      <c r="P22" s="185">
        <v>149.44</v>
      </c>
      <c r="Q22" s="186">
        <v>149.44</v>
      </c>
      <c r="R22" s="72" t="s">
        <v>24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1:42" ht="12.75">
      <c r="A23">
        <f t="shared" si="0"/>
      </c>
      <c r="B23" s="19"/>
      <c r="C23" s="49" t="s">
        <v>62</v>
      </c>
      <c r="D23" s="174"/>
      <c r="E23" s="175"/>
      <c r="F23" s="184">
        <v>71.15</v>
      </c>
      <c r="G23" s="185">
        <v>80</v>
      </c>
      <c r="H23" s="186">
        <v>80</v>
      </c>
      <c r="I23" s="184">
        <v>0</v>
      </c>
      <c r="J23" s="185">
        <v>10</v>
      </c>
      <c r="K23" s="186">
        <v>10</v>
      </c>
      <c r="L23" s="184">
        <v>87.16</v>
      </c>
      <c r="M23" s="185">
        <v>90</v>
      </c>
      <c r="N23" s="186">
        <v>95</v>
      </c>
      <c r="O23" s="184">
        <v>16.00999999999999</v>
      </c>
      <c r="P23" s="185">
        <v>20</v>
      </c>
      <c r="Q23" s="186">
        <v>25</v>
      </c>
      <c r="R23" s="72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-3</v>
      </c>
      <c r="AO23">
        <v>-3</v>
      </c>
      <c r="AP23">
        <v>2</v>
      </c>
    </row>
    <row r="24" spans="1:42" ht="12.75">
      <c r="A24">
        <f t="shared" si="0"/>
      </c>
      <c r="B24" s="19"/>
      <c r="C24" s="49" t="s">
        <v>63</v>
      </c>
      <c r="D24" s="174"/>
      <c r="E24" s="175"/>
      <c r="F24" s="184">
        <v>2922.04</v>
      </c>
      <c r="G24" s="185">
        <v>3034</v>
      </c>
      <c r="H24" s="186">
        <v>3034</v>
      </c>
      <c r="I24" s="184">
        <v>2314.56</v>
      </c>
      <c r="J24" s="185">
        <v>2300</v>
      </c>
      <c r="K24" s="186">
        <v>2300</v>
      </c>
      <c r="L24" s="184">
        <v>843.63</v>
      </c>
      <c r="M24" s="185">
        <v>870</v>
      </c>
      <c r="N24" s="186">
        <v>870</v>
      </c>
      <c r="O24" s="184">
        <v>236.14999999999998</v>
      </c>
      <c r="P24" s="185">
        <v>136</v>
      </c>
      <c r="Q24" s="186">
        <v>136</v>
      </c>
      <c r="R24" s="72" t="s">
        <v>26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</row>
    <row r="25" spans="1:42" ht="12.75">
      <c r="A25">
        <f t="shared" si="0"/>
      </c>
      <c r="B25" s="19"/>
      <c r="C25" s="49" t="s">
        <v>64</v>
      </c>
      <c r="D25" s="174"/>
      <c r="E25" s="175"/>
      <c r="F25" s="184">
        <v>70.28999999999999</v>
      </c>
      <c r="G25" s="185">
        <v>138.9142857142857</v>
      </c>
      <c r="H25" s="186">
        <v>132</v>
      </c>
      <c r="I25" s="184">
        <v>318.89</v>
      </c>
      <c r="J25" s="185">
        <v>340</v>
      </c>
      <c r="K25" s="186">
        <v>340</v>
      </c>
      <c r="L25" s="184">
        <v>30.85</v>
      </c>
      <c r="M25" s="185">
        <v>32.74285714285714</v>
      </c>
      <c r="N25" s="186">
        <v>32</v>
      </c>
      <c r="O25" s="184">
        <v>279.45</v>
      </c>
      <c r="P25" s="185">
        <v>233.82857142857142</v>
      </c>
      <c r="Q25" s="186">
        <v>240</v>
      </c>
      <c r="R25" s="72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1:42" ht="12.75">
      <c r="A26">
        <f t="shared" si="0"/>
      </c>
      <c r="B26" s="19"/>
      <c r="C26" s="49" t="s">
        <v>65</v>
      </c>
      <c r="D26" s="174"/>
      <c r="E26" s="175"/>
      <c r="F26" s="184">
        <v>775.5450000000001</v>
      </c>
      <c r="G26" s="185">
        <v>921.0631093353434</v>
      </c>
      <c r="H26" s="186">
        <v>963</v>
      </c>
      <c r="I26" s="184">
        <v>686.475</v>
      </c>
      <c r="J26" s="185">
        <v>700</v>
      </c>
      <c r="K26" s="186">
        <v>705</v>
      </c>
      <c r="L26" s="184">
        <v>273.8</v>
      </c>
      <c r="M26" s="185">
        <v>304.8738557178344</v>
      </c>
      <c r="N26" s="186">
        <v>325</v>
      </c>
      <c r="O26" s="184">
        <v>184.73000000000002</v>
      </c>
      <c r="P26" s="185">
        <v>83.81074638249108</v>
      </c>
      <c r="Q26" s="186">
        <v>67</v>
      </c>
      <c r="R26" s="72" t="s">
        <v>267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1:42" ht="12.75">
      <c r="A27">
        <f t="shared" si="0"/>
      </c>
      <c r="B27" s="19"/>
      <c r="C27" s="49" t="s">
        <v>66</v>
      </c>
      <c r="D27" s="174"/>
      <c r="E27" s="175"/>
      <c r="F27" s="184">
        <v>399</v>
      </c>
      <c r="G27" s="185">
        <v>400</v>
      </c>
      <c r="H27" s="186">
        <v>400</v>
      </c>
      <c r="I27" s="184">
        <v>0</v>
      </c>
      <c r="J27" s="185">
        <v>0</v>
      </c>
      <c r="K27" s="186">
        <v>0</v>
      </c>
      <c r="L27" s="184">
        <v>484</v>
      </c>
      <c r="M27" s="185">
        <v>486</v>
      </c>
      <c r="N27" s="186">
        <v>486</v>
      </c>
      <c r="O27" s="184">
        <v>85</v>
      </c>
      <c r="P27" s="185">
        <v>86</v>
      </c>
      <c r="Q27" s="186">
        <v>86</v>
      </c>
      <c r="R27" s="72" t="s">
        <v>28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1:42" ht="12.75">
      <c r="A28">
        <f t="shared" si="0"/>
      </c>
      <c r="B28" s="19"/>
      <c r="C28" s="49" t="s">
        <v>67</v>
      </c>
      <c r="D28" s="174"/>
      <c r="E28" s="175"/>
      <c r="F28" s="184">
        <v>128.79000000000002</v>
      </c>
      <c r="G28" s="185">
        <v>128.79000000000002</v>
      </c>
      <c r="H28" s="186">
        <v>128.79000000000002</v>
      </c>
      <c r="I28" s="184">
        <v>192.32</v>
      </c>
      <c r="J28" s="185">
        <v>192.32</v>
      </c>
      <c r="K28" s="186">
        <v>192.32</v>
      </c>
      <c r="L28" s="184">
        <v>61.290000000000006</v>
      </c>
      <c r="M28" s="185">
        <v>61.290000000000006</v>
      </c>
      <c r="N28" s="186">
        <v>61.290000000000006</v>
      </c>
      <c r="O28" s="184">
        <v>124.82</v>
      </c>
      <c r="P28" s="185">
        <v>124.82</v>
      </c>
      <c r="Q28" s="186">
        <v>124.82</v>
      </c>
      <c r="R28" s="72" t="s">
        <v>29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1:42" ht="12.75">
      <c r="A29">
        <f t="shared" si="0"/>
      </c>
      <c r="B29" s="19"/>
      <c r="C29" s="49" t="s">
        <v>68</v>
      </c>
      <c r="D29" s="174"/>
      <c r="E29" s="175"/>
      <c r="F29" s="184">
        <v>4724.394000000001</v>
      </c>
      <c r="G29" s="185">
        <v>4730</v>
      </c>
      <c r="H29" s="186">
        <v>4820</v>
      </c>
      <c r="I29" s="184">
        <v>4290.1230000000005</v>
      </c>
      <c r="J29" s="185">
        <v>4300</v>
      </c>
      <c r="K29" s="186">
        <v>4350</v>
      </c>
      <c r="L29" s="184">
        <v>871.5400000000001</v>
      </c>
      <c r="M29" s="185">
        <v>880</v>
      </c>
      <c r="N29" s="186">
        <v>920</v>
      </c>
      <c r="O29" s="184">
        <v>437.26899999999995</v>
      </c>
      <c r="P29" s="185">
        <v>450</v>
      </c>
      <c r="Q29" s="186">
        <v>450</v>
      </c>
      <c r="R29" s="72" t="s">
        <v>30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1:42" ht="12.75">
      <c r="A30">
        <f t="shared" si="0"/>
      </c>
      <c r="B30" s="19"/>
      <c r="C30" s="49" t="s">
        <v>69</v>
      </c>
      <c r="D30" s="174"/>
      <c r="E30" s="175"/>
      <c r="F30" s="184">
        <v>388.27</v>
      </c>
      <c r="G30" s="185">
        <v>410.5206037334078</v>
      </c>
      <c r="H30" s="186">
        <v>364.37082878144963</v>
      </c>
      <c r="I30" s="184">
        <v>648.92</v>
      </c>
      <c r="J30" s="185">
        <v>700</v>
      </c>
      <c r="K30" s="186">
        <v>755.1066010186235</v>
      </c>
      <c r="L30" s="184">
        <v>148.57</v>
      </c>
      <c r="M30" s="185">
        <v>197.72921634892657</v>
      </c>
      <c r="N30" s="186">
        <v>189</v>
      </c>
      <c r="O30" s="184">
        <v>409.21999999999997</v>
      </c>
      <c r="P30" s="185">
        <v>487.20861261551875</v>
      </c>
      <c r="Q30" s="186">
        <v>579.7357722371738</v>
      </c>
      <c r="R30" s="72" t="s">
        <v>4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1:42" ht="12.75">
      <c r="A31">
        <f t="shared" si="0"/>
      </c>
      <c r="B31" s="19"/>
      <c r="C31" s="49" t="s">
        <v>70</v>
      </c>
      <c r="D31" s="174"/>
      <c r="E31" s="175"/>
      <c r="F31" s="184">
        <v>880</v>
      </c>
      <c r="G31" s="185">
        <v>680</v>
      </c>
      <c r="H31" s="186">
        <v>680</v>
      </c>
      <c r="I31" s="184">
        <v>2200</v>
      </c>
      <c r="J31" s="185">
        <v>2050</v>
      </c>
      <c r="K31" s="186">
        <v>2050</v>
      </c>
      <c r="L31" s="184">
        <v>80</v>
      </c>
      <c r="M31" s="185">
        <v>130</v>
      </c>
      <c r="N31" s="186">
        <v>130</v>
      </c>
      <c r="O31" s="184">
        <v>1400</v>
      </c>
      <c r="P31" s="185">
        <v>1500</v>
      </c>
      <c r="Q31" s="186">
        <v>1500</v>
      </c>
      <c r="R31" s="72" t="s">
        <v>31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1:42" ht="12.75">
      <c r="A32">
        <f>IF(SUM(F32:Q32)&lt;1,"Y","")</f>
      </c>
      <c r="B32" s="19"/>
      <c r="C32" s="49" t="s">
        <v>328</v>
      </c>
      <c r="D32" s="174"/>
      <c r="E32" s="175"/>
      <c r="F32" s="184">
        <v>216</v>
      </c>
      <c r="G32" s="185">
        <v>227</v>
      </c>
      <c r="H32" s="186">
        <v>230</v>
      </c>
      <c r="I32" s="184">
        <v>221</v>
      </c>
      <c r="J32" s="185">
        <v>230</v>
      </c>
      <c r="K32" s="186">
        <v>235</v>
      </c>
      <c r="L32" s="184">
        <v>87</v>
      </c>
      <c r="M32" s="185">
        <v>90</v>
      </c>
      <c r="N32" s="186">
        <v>90</v>
      </c>
      <c r="O32" s="184">
        <v>92</v>
      </c>
      <c r="P32" s="185">
        <v>93</v>
      </c>
      <c r="Q32" s="186">
        <v>95</v>
      </c>
      <c r="R32" s="72" t="s">
        <v>327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1:42" ht="12.75">
      <c r="A33">
        <f t="shared" si="0"/>
      </c>
      <c r="B33" s="19"/>
      <c r="C33" s="49" t="s">
        <v>71</v>
      </c>
      <c r="D33" s="174"/>
      <c r="E33" s="175"/>
      <c r="F33" s="184">
        <v>387.79999999999995</v>
      </c>
      <c r="G33" s="185">
        <v>415</v>
      </c>
      <c r="H33" s="186">
        <v>420</v>
      </c>
      <c r="I33" s="184">
        <v>410</v>
      </c>
      <c r="J33" s="185">
        <v>420</v>
      </c>
      <c r="K33" s="186">
        <v>420</v>
      </c>
      <c r="L33" s="184">
        <v>216.64999999999998</v>
      </c>
      <c r="M33" s="185">
        <v>220</v>
      </c>
      <c r="N33" s="186">
        <v>230</v>
      </c>
      <c r="O33" s="184">
        <v>238.85</v>
      </c>
      <c r="P33" s="185">
        <v>225</v>
      </c>
      <c r="Q33" s="186">
        <v>230</v>
      </c>
      <c r="R33" s="72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-1</v>
      </c>
      <c r="AK33">
        <v>0</v>
      </c>
      <c r="AL33">
        <v>0</v>
      </c>
      <c r="AM33">
        <v>-1</v>
      </c>
      <c r="AN33">
        <v>0</v>
      </c>
      <c r="AO33">
        <v>0</v>
      </c>
      <c r="AP33">
        <v>2</v>
      </c>
    </row>
    <row r="34" spans="1:42" ht="12.75">
      <c r="A34">
        <f t="shared" si="0"/>
      </c>
      <c r="B34" s="19"/>
      <c r="C34" s="49" t="s">
        <v>72</v>
      </c>
      <c r="D34" s="174"/>
      <c r="E34" s="175"/>
      <c r="F34" s="184">
        <v>132.75</v>
      </c>
      <c r="G34" s="185">
        <v>121.4</v>
      </c>
      <c r="H34" s="186">
        <v>111.4</v>
      </c>
      <c r="I34" s="184">
        <v>40</v>
      </c>
      <c r="J34" s="185">
        <v>40</v>
      </c>
      <c r="K34" s="186">
        <v>40</v>
      </c>
      <c r="L34" s="184">
        <v>131.93</v>
      </c>
      <c r="M34" s="185">
        <v>133</v>
      </c>
      <c r="N34" s="186">
        <v>131</v>
      </c>
      <c r="O34" s="184">
        <v>39.18</v>
      </c>
      <c r="P34" s="185">
        <v>51.6</v>
      </c>
      <c r="Q34" s="186">
        <v>59.6</v>
      </c>
      <c r="R34" s="72" t="s">
        <v>33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1:42" ht="12.75">
      <c r="A35">
        <f t="shared" si="0"/>
      </c>
      <c r="B35" s="19"/>
      <c r="C35" s="49" t="s">
        <v>73</v>
      </c>
      <c r="D35" s="174"/>
      <c r="E35" s="175"/>
      <c r="F35" s="184">
        <v>1092.53</v>
      </c>
      <c r="G35" s="185">
        <v>1162</v>
      </c>
      <c r="H35" s="186">
        <v>1175</v>
      </c>
      <c r="I35" s="184">
        <v>1320</v>
      </c>
      <c r="J35" s="185">
        <v>1320</v>
      </c>
      <c r="K35" s="186">
        <v>1320</v>
      </c>
      <c r="L35" s="184">
        <v>382.08</v>
      </c>
      <c r="M35" s="185">
        <v>441</v>
      </c>
      <c r="N35" s="186">
        <v>451</v>
      </c>
      <c r="O35" s="184">
        <v>609.55</v>
      </c>
      <c r="P35" s="185">
        <v>599</v>
      </c>
      <c r="Q35" s="186">
        <v>596</v>
      </c>
      <c r="R35" s="72" t="s">
        <v>34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</row>
    <row r="36" spans="1:42" ht="12.75">
      <c r="A36">
        <f aca="true" t="shared" si="1" ref="A36:A50">IF(SUM(F36:Q36)&lt;1,"Y","")</f>
      </c>
      <c r="B36" s="19"/>
      <c r="C36" s="49" t="s">
        <v>74</v>
      </c>
      <c r="D36" s="174"/>
      <c r="E36" s="175"/>
      <c r="F36" s="184">
        <v>522.5</v>
      </c>
      <c r="G36" s="185">
        <v>532</v>
      </c>
      <c r="H36" s="186">
        <v>512</v>
      </c>
      <c r="I36" s="184">
        <v>214.55</v>
      </c>
      <c r="J36" s="185">
        <v>210</v>
      </c>
      <c r="K36" s="186">
        <v>210</v>
      </c>
      <c r="L36" s="184">
        <v>364.36</v>
      </c>
      <c r="M36" s="185">
        <v>350</v>
      </c>
      <c r="N36" s="186">
        <v>350</v>
      </c>
      <c r="O36" s="184">
        <v>56.41</v>
      </c>
      <c r="P36" s="185">
        <v>28</v>
      </c>
      <c r="Q36" s="186">
        <v>48</v>
      </c>
      <c r="R36" s="72" t="s">
        <v>35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-3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</row>
    <row r="37" spans="1:42" ht="12.75">
      <c r="A37">
        <f t="shared" si="1"/>
      </c>
      <c r="B37" s="19"/>
      <c r="C37" s="49" t="s">
        <v>75</v>
      </c>
      <c r="D37" s="174"/>
      <c r="E37" s="175"/>
      <c r="F37" s="184">
        <v>319.11300000000006</v>
      </c>
      <c r="G37" s="185">
        <v>323</v>
      </c>
      <c r="H37" s="186">
        <v>318</v>
      </c>
      <c r="I37" s="184">
        <v>370</v>
      </c>
      <c r="J37" s="185">
        <v>380</v>
      </c>
      <c r="K37" s="186">
        <v>390</v>
      </c>
      <c r="L37" s="184">
        <v>166.9</v>
      </c>
      <c r="M37" s="185">
        <v>170</v>
      </c>
      <c r="N37" s="186">
        <v>160</v>
      </c>
      <c r="O37" s="184">
        <v>217.78699999999998</v>
      </c>
      <c r="P37" s="185">
        <v>227</v>
      </c>
      <c r="Q37" s="186">
        <v>232</v>
      </c>
      <c r="R37" s="72" t="s">
        <v>36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1:42" ht="12.75">
      <c r="A38">
        <f t="shared" si="1"/>
      </c>
      <c r="B38" s="19"/>
      <c r="C38" s="49" t="s">
        <v>76</v>
      </c>
      <c r="D38" s="174"/>
      <c r="E38" s="175"/>
      <c r="F38" s="184">
        <v>59.970000000000006</v>
      </c>
      <c r="G38" s="185">
        <v>59.970000000000006</v>
      </c>
      <c r="H38" s="186">
        <v>59.970000000000006</v>
      </c>
      <c r="I38" s="184">
        <v>0</v>
      </c>
      <c r="J38" s="185">
        <v>0</v>
      </c>
      <c r="K38" s="186">
        <v>0</v>
      </c>
      <c r="L38" s="184">
        <v>60.400000000000006</v>
      </c>
      <c r="M38" s="185">
        <v>60.400000000000006</v>
      </c>
      <c r="N38" s="186">
        <v>60.400000000000006</v>
      </c>
      <c r="O38" s="184">
        <v>0.43</v>
      </c>
      <c r="P38" s="185">
        <v>0.43</v>
      </c>
      <c r="Q38" s="186">
        <v>0.43</v>
      </c>
      <c r="R38" s="72" t="s">
        <v>87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0</v>
      </c>
      <c r="AH38">
        <v>0</v>
      </c>
      <c r="AI38">
        <v>0</v>
      </c>
      <c r="AJ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</row>
    <row r="39" spans="1:42" ht="12.75">
      <c r="A39">
        <f t="shared" si="1"/>
      </c>
      <c r="B39" s="19"/>
      <c r="C39" s="49" t="s">
        <v>77</v>
      </c>
      <c r="D39" s="174"/>
      <c r="E39" s="175"/>
      <c r="F39" s="184">
        <v>4151</v>
      </c>
      <c r="G39" s="185">
        <v>4116</v>
      </c>
      <c r="H39" s="186">
        <v>4226</v>
      </c>
      <c r="I39" s="184">
        <v>4225</v>
      </c>
      <c r="J39" s="185">
        <v>4425</v>
      </c>
      <c r="K39" s="186">
        <v>4525</v>
      </c>
      <c r="L39" s="184">
        <v>234</v>
      </c>
      <c r="M39" s="185">
        <v>125</v>
      </c>
      <c r="N39" s="186">
        <v>135</v>
      </c>
      <c r="O39" s="184">
        <v>308</v>
      </c>
      <c r="P39" s="185">
        <v>434</v>
      </c>
      <c r="Q39" s="186">
        <v>434</v>
      </c>
      <c r="R39" s="72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1:42" ht="13.5" thickBot="1">
      <c r="A40">
        <f t="shared" si="1"/>
      </c>
      <c r="B40" s="19"/>
      <c r="C40" s="49" t="s">
        <v>78</v>
      </c>
      <c r="D40" s="174"/>
      <c r="E40" s="175"/>
      <c r="F40" s="184">
        <v>2453.4300000000003</v>
      </c>
      <c r="G40" s="185">
        <v>2630</v>
      </c>
      <c r="H40" s="186">
        <v>2760</v>
      </c>
      <c r="I40" s="184">
        <v>1956</v>
      </c>
      <c r="J40" s="185">
        <v>2010</v>
      </c>
      <c r="K40" s="186">
        <v>2070</v>
      </c>
      <c r="L40" s="184">
        <v>570.23</v>
      </c>
      <c r="M40" s="185">
        <v>690</v>
      </c>
      <c r="N40" s="186">
        <v>760</v>
      </c>
      <c r="O40" s="184">
        <v>72.80000000000001</v>
      </c>
      <c r="P40" s="185">
        <v>70</v>
      </c>
      <c r="Q40" s="186">
        <v>70</v>
      </c>
      <c r="R40" s="72" t="s">
        <v>39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-1</v>
      </c>
      <c r="AH40">
        <v>-3</v>
      </c>
      <c r="AI40">
        <v>-3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</row>
    <row r="41" spans="1:42" ht="14.25" thickBot="1" thickTop="1">
      <c r="A41">
        <f t="shared" si="1"/>
      </c>
      <c r="C41" s="14" t="s">
        <v>6</v>
      </c>
      <c r="D41" s="178"/>
      <c r="E41" s="179"/>
      <c r="F41" s="156">
        <v>32180.572000000004</v>
      </c>
      <c r="G41" s="157">
        <v>32185.637998783037</v>
      </c>
      <c r="H41" s="158">
        <v>32293.51082878145</v>
      </c>
      <c r="I41" s="156">
        <v>34465.55799999999</v>
      </c>
      <c r="J41" s="157">
        <v>34235.13</v>
      </c>
      <c r="K41" s="158">
        <v>34488.23660101862</v>
      </c>
      <c r="L41" s="156">
        <v>9629.24</v>
      </c>
      <c r="M41" s="157">
        <v>10220.035929209618</v>
      </c>
      <c r="N41" s="158">
        <v>10259.69</v>
      </c>
      <c r="O41" s="156">
        <v>11914.225999999997</v>
      </c>
      <c r="P41" s="157">
        <v>12269.52793042658</v>
      </c>
      <c r="Q41" s="158">
        <v>12454.415772237175</v>
      </c>
      <c r="R41" s="14" t="s">
        <v>6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1:42" ht="13.5" thickTop="1">
      <c r="A42">
        <f t="shared" si="1"/>
      </c>
      <c r="B42" s="16"/>
      <c r="C42" s="49" t="s">
        <v>79</v>
      </c>
      <c r="D42" s="174"/>
      <c r="E42" s="175"/>
      <c r="F42" s="184">
        <v>628.3</v>
      </c>
      <c r="G42" s="185">
        <v>628.3</v>
      </c>
      <c r="H42" s="186">
        <v>628.3</v>
      </c>
      <c r="I42" s="184">
        <v>813</v>
      </c>
      <c r="J42" s="185">
        <v>813</v>
      </c>
      <c r="K42" s="186">
        <v>813</v>
      </c>
      <c r="L42" s="184">
        <v>253.1</v>
      </c>
      <c r="M42" s="185">
        <v>253.1</v>
      </c>
      <c r="N42" s="186">
        <v>253.1</v>
      </c>
      <c r="O42" s="184">
        <v>437.8</v>
      </c>
      <c r="P42" s="185">
        <v>437.8</v>
      </c>
      <c r="Q42" s="186">
        <v>437.8</v>
      </c>
      <c r="R42" s="72" t="s">
        <v>40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1:42" ht="12.75">
      <c r="A43">
        <f t="shared" si="1"/>
      </c>
      <c r="B43" s="16"/>
      <c r="C43" s="49" t="s">
        <v>80</v>
      </c>
      <c r="D43" s="174"/>
      <c r="E43" s="175"/>
      <c r="F43" s="184">
        <v>88.8</v>
      </c>
      <c r="G43" s="185">
        <v>88.8</v>
      </c>
      <c r="H43" s="186">
        <v>88.8</v>
      </c>
      <c r="I43" s="184">
        <v>0</v>
      </c>
      <c r="J43" s="185">
        <v>0</v>
      </c>
      <c r="K43" s="186">
        <v>0</v>
      </c>
      <c r="L43" s="184">
        <v>113.8</v>
      </c>
      <c r="M43" s="185">
        <v>113.8</v>
      </c>
      <c r="N43" s="186">
        <v>113.8</v>
      </c>
      <c r="O43" s="184">
        <v>25</v>
      </c>
      <c r="P43" s="185">
        <v>25</v>
      </c>
      <c r="Q43" s="186">
        <v>25</v>
      </c>
      <c r="R43" s="72" t="s">
        <v>41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-1</v>
      </c>
      <c r="AH43">
        <v>0</v>
      </c>
      <c r="AI43">
        <v>0</v>
      </c>
      <c r="AJ43">
        <v>-1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</row>
    <row r="44" spans="1:42" ht="12.75">
      <c r="A44">
        <f t="shared" si="1"/>
      </c>
      <c r="B44" s="16"/>
      <c r="C44" s="49" t="s">
        <v>81</v>
      </c>
      <c r="D44" s="174"/>
      <c r="E44" s="175"/>
      <c r="F44" s="184">
        <v>698.79</v>
      </c>
      <c r="G44" s="185">
        <v>698.79</v>
      </c>
      <c r="H44" s="186">
        <v>698.79</v>
      </c>
      <c r="I44" s="184">
        <v>279.2</v>
      </c>
      <c r="J44" s="185">
        <v>279.2</v>
      </c>
      <c r="K44" s="186">
        <v>279.2</v>
      </c>
      <c r="L44" s="184">
        <v>419.6</v>
      </c>
      <c r="M44" s="185">
        <v>419.6</v>
      </c>
      <c r="N44" s="186">
        <v>419.6</v>
      </c>
      <c r="O44" s="184">
        <v>0.009999999999999981</v>
      </c>
      <c r="P44" s="185">
        <v>0.009999999999999981</v>
      </c>
      <c r="Q44" s="186">
        <v>0.009999999999999981</v>
      </c>
      <c r="R44" s="72" t="s">
        <v>3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-3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</row>
    <row r="45" spans="1:42" ht="12.75">
      <c r="A45">
        <f t="shared" si="1"/>
      </c>
      <c r="B45" s="16"/>
      <c r="C45" s="49" t="s">
        <v>82</v>
      </c>
      <c r="D45" s="174"/>
      <c r="E45" s="175"/>
      <c r="F45" s="184">
        <v>6596.16</v>
      </c>
      <c r="G45" s="185">
        <v>6476.797</v>
      </c>
      <c r="H45" s="186">
        <v>6426.739</v>
      </c>
      <c r="I45" s="184">
        <v>6555.9</v>
      </c>
      <c r="J45" s="185">
        <v>6471.797</v>
      </c>
      <c r="K45" s="186">
        <v>6386.739</v>
      </c>
      <c r="L45" s="184">
        <v>403.20000000000005</v>
      </c>
      <c r="M45" s="185">
        <v>380</v>
      </c>
      <c r="N45" s="186">
        <v>400</v>
      </c>
      <c r="O45" s="184">
        <v>362.94</v>
      </c>
      <c r="P45" s="185">
        <v>375</v>
      </c>
      <c r="Q45" s="186">
        <v>360</v>
      </c>
      <c r="R45" s="72" t="s">
        <v>42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-7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-3</v>
      </c>
      <c r="AN45">
        <v>0</v>
      </c>
      <c r="AO45">
        <v>0</v>
      </c>
      <c r="AP45">
        <v>2</v>
      </c>
    </row>
    <row r="46" spans="1:42" ht="13.5" thickBot="1">
      <c r="A46">
        <f t="shared" si="1"/>
      </c>
      <c r="B46" s="16"/>
      <c r="C46" s="49" t="s">
        <v>83</v>
      </c>
      <c r="D46" s="174"/>
      <c r="E46" s="175"/>
      <c r="F46" s="184">
        <v>1485.1699999999998</v>
      </c>
      <c r="G46" s="185">
        <v>1485.1699999999998</v>
      </c>
      <c r="H46" s="186">
        <v>1485.1699999999998</v>
      </c>
      <c r="I46" s="184">
        <v>1609</v>
      </c>
      <c r="J46" s="185">
        <v>1609</v>
      </c>
      <c r="K46" s="186">
        <v>1609</v>
      </c>
      <c r="L46" s="184">
        <v>196.07</v>
      </c>
      <c r="M46" s="185">
        <v>196.07</v>
      </c>
      <c r="N46" s="186">
        <v>196.07</v>
      </c>
      <c r="O46" s="184">
        <v>319.9</v>
      </c>
      <c r="P46" s="185">
        <v>319.9</v>
      </c>
      <c r="Q46" s="186">
        <v>319.9</v>
      </c>
      <c r="R46" s="72" t="s">
        <v>5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1:42" ht="14.25" thickBot="1" thickTop="1">
      <c r="A47">
        <f t="shared" si="1"/>
      </c>
      <c r="C47" s="14" t="s">
        <v>330</v>
      </c>
      <c r="D47" s="178"/>
      <c r="E47" s="179"/>
      <c r="F47" s="156">
        <v>9497.22</v>
      </c>
      <c r="G47" s="157">
        <v>9377.857</v>
      </c>
      <c r="H47" s="158">
        <v>9327.798999999999</v>
      </c>
      <c r="I47" s="156">
        <v>9257.099999999999</v>
      </c>
      <c r="J47" s="157">
        <v>9172.997</v>
      </c>
      <c r="K47" s="158">
        <v>9087.938999999998</v>
      </c>
      <c r="L47" s="156">
        <v>1385.77</v>
      </c>
      <c r="M47" s="157">
        <v>1362.57</v>
      </c>
      <c r="N47" s="158">
        <v>1382.57</v>
      </c>
      <c r="O47" s="156">
        <v>1145.65</v>
      </c>
      <c r="P47" s="157">
        <v>1157.71</v>
      </c>
      <c r="Q47" s="158">
        <v>1142.71</v>
      </c>
      <c r="R47" s="14" t="s">
        <v>331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1:42" ht="13.5" thickTop="1">
      <c r="A48">
        <f t="shared" si="1"/>
      </c>
      <c r="B48" s="16"/>
      <c r="C48" s="171" t="s">
        <v>84</v>
      </c>
      <c r="D48" s="172"/>
      <c r="E48" s="173"/>
      <c r="F48" s="181">
        <v>1317</v>
      </c>
      <c r="G48" s="182">
        <v>1383.8160674278402</v>
      </c>
      <c r="H48" s="183">
        <v>1402.2681725373286</v>
      </c>
      <c r="I48" s="181">
        <v>1694</v>
      </c>
      <c r="J48" s="182">
        <v>1712.9309889802698</v>
      </c>
      <c r="K48" s="183">
        <v>1783.4033660404193</v>
      </c>
      <c r="L48" s="181">
        <v>502</v>
      </c>
      <c r="M48" s="182">
        <v>519.476996761095</v>
      </c>
      <c r="N48" s="183">
        <v>524.0102742739244</v>
      </c>
      <c r="O48" s="181">
        <v>879</v>
      </c>
      <c r="P48" s="182">
        <v>848.5919183135247</v>
      </c>
      <c r="Q48" s="183">
        <v>905.1454677770153</v>
      </c>
      <c r="R48" s="84" t="s">
        <v>1</v>
      </c>
      <c r="S48" s="3"/>
      <c r="T48" s="4"/>
      <c r="AA48">
        <v>2</v>
      </c>
      <c r="AD48">
        <v>2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1:42" ht="13.5" thickBot="1">
      <c r="A49">
        <f t="shared" si="1"/>
      </c>
      <c r="B49" s="16"/>
      <c r="C49" s="104" t="s">
        <v>85</v>
      </c>
      <c r="D49" s="176"/>
      <c r="E49" s="177"/>
      <c r="F49" s="187">
        <v>4855</v>
      </c>
      <c r="G49" s="188">
        <v>4659.331250000001</v>
      </c>
      <c r="H49" s="189">
        <v>4479.636874999998</v>
      </c>
      <c r="I49" s="187">
        <v>4130</v>
      </c>
      <c r="J49" s="188">
        <v>3958.331250000001</v>
      </c>
      <c r="K49" s="189">
        <v>3949.6368749999983</v>
      </c>
      <c r="L49" s="187">
        <v>1000</v>
      </c>
      <c r="M49" s="188">
        <v>950</v>
      </c>
      <c r="N49" s="189">
        <v>800</v>
      </c>
      <c r="O49" s="187">
        <v>275</v>
      </c>
      <c r="P49" s="188">
        <v>249</v>
      </c>
      <c r="Q49" s="189">
        <v>270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1:42" ht="14.25" thickBot="1" thickTop="1">
      <c r="A50">
        <f t="shared" si="1"/>
      </c>
      <c r="C50" s="14" t="s">
        <v>7</v>
      </c>
      <c r="D50" s="12"/>
      <c r="E50" s="13"/>
      <c r="F50" s="156">
        <v>6172</v>
      </c>
      <c r="G50" s="157">
        <v>6043.147317427842</v>
      </c>
      <c r="H50" s="158">
        <v>5881.905047537327</v>
      </c>
      <c r="I50" s="156">
        <v>5824</v>
      </c>
      <c r="J50" s="157">
        <v>5671.262238980271</v>
      </c>
      <c r="K50" s="158">
        <v>5733.040241040418</v>
      </c>
      <c r="L50" s="156">
        <v>1502</v>
      </c>
      <c r="M50" s="157">
        <v>1469.476996761095</v>
      </c>
      <c r="N50" s="158">
        <v>1324.0102742739246</v>
      </c>
      <c r="O50" s="156">
        <v>1154</v>
      </c>
      <c r="P50" s="157">
        <v>1097.5919183135247</v>
      </c>
      <c r="Q50" s="158">
        <v>1175.1454677770153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Committee\TCQ2012\[tb-65-6.xls]List of tables</v>
      </c>
      <c r="T51" s="43" t="str">
        <f ca="1">CONCATENATE("printed on ",DAY(NOW()),"/",MONTH(NOW()))</f>
        <v>printed on 8/12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5" t="s">
        <v>103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6:17" ht="12.75">
      <c r="F3" s="265" t="s">
        <v>101</v>
      </c>
      <c r="G3" s="265"/>
      <c r="H3" s="265"/>
      <c r="I3" s="265"/>
      <c r="J3" s="265"/>
      <c r="K3" s="265"/>
      <c r="L3" s="265" t="s">
        <v>102</v>
      </c>
      <c r="M3" s="265"/>
      <c r="N3" s="265"/>
      <c r="O3" s="265"/>
      <c r="P3" s="265"/>
      <c r="Q3" s="265"/>
    </row>
    <row r="5" spans="11:15" ht="15" thickBot="1">
      <c r="K5" s="269" t="s">
        <v>46</v>
      </c>
      <c r="L5" s="269"/>
      <c r="N5" s="11"/>
      <c r="O5" s="11"/>
    </row>
    <row r="6" spans="3:20" ht="13.5" thickTop="1">
      <c r="C6" s="2"/>
      <c r="D6" s="3"/>
      <c r="E6" s="4"/>
      <c r="F6" s="266" t="s">
        <v>8</v>
      </c>
      <c r="G6" s="267"/>
      <c r="H6" s="268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2" t="s">
        <v>0</v>
      </c>
      <c r="D7" s="263"/>
      <c r="E7" s="264"/>
      <c r="F7" s="262" t="s">
        <v>9</v>
      </c>
      <c r="G7" s="263"/>
      <c r="H7" s="264"/>
      <c r="I7" s="262" t="s">
        <v>10</v>
      </c>
      <c r="J7" s="263"/>
      <c r="K7" s="264"/>
      <c r="L7" s="262" t="s">
        <v>11</v>
      </c>
      <c r="M7" s="263"/>
      <c r="N7" s="264"/>
      <c r="O7" s="262" t="s">
        <v>12</v>
      </c>
      <c r="P7" s="263"/>
      <c r="Q7" s="264"/>
      <c r="R7" s="262" t="s">
        <v>13</v>
      </c>
      <c r="S7" s="263"/>
      <c r="T7" s="264"/>
    </row>
    <row r="8" spans="3:42" ht="13.5" thickBot="1">
      <c r="C8" s="7"/>
      <c r="D8" s="8"/>
      <c r="E8" s="9"/>
      <c r="F8" s="26">
        <v>2013</v>
      </c>
      <c r="G8" s="27">
        <v>2014</v>
      </c>
      <c r="H8" s="25">
        <v>2015</v>
      </c>
      <c r="I8" s="26">
        <v>2013</v>
      </c>
      <c r="J8" s="27">
        <v>2014</v>
      </c>
      <c r="K8" s="25">
        <v>2015</v>
      </c>
      <c r="L8" s="26">
        <v>2013</v>
      </c>
      <c r="M8" s="27">
        <v>2014</v>
      </c>
      <c r="N8" s="25">
        <v>2015</v>
      </c>
      <c r="O8" s="26">
        <v>2013</v>
      </c>
      <c r="P8" s="27">
        <v>2014</v>
      </c>
      <c r="Q8" s="25">
        <v>2015</v>
      </c>
      <c r="R8" s="7"/>
      <c r="S8" s="8"/>
      <c r="T8" s="9"/>
      <c r="AA8" t="s">
        <v>0</v>
      </c>
      <c r="AD8" t="s">
        <v>300</v>
      </c>
      <c r="AG8" t="s">
        <v>10</v>
      </c>
      <c r="AJ8" t="s">
        <v>45</v>
      </c>
      <c r="AM8" t="s">
        <v>44</v>
      </c>
      <c r="AP8" t="s">
        <v>0</v>
      </c>
    </row>
    <row r="9" spans="1:42" ht="13.5" thickTop="1">
      <c r="A9">
        <f aca="true" t="shared" si="0" ref="A9:A40">IF(SUM(F9:Q9)&lt;1,"Y","")</f>
      </c>
      <c r="B9" s="19"/>
      <c r="C9" s="49" t="s">
        <v>50</v>
      </c>
      <c r="D9" s="174"/>
      <c r="E9" s="175"/>
      <c r="F9" s="184">
        <v>160.88000000000002</v>
      </c>
      <c r="G9" s="185">
        <v>167</v>
      </c>
      <c r="H9" s="186">
        <v>167</v>
      </c>
      <c r="I9" s="184">
        <v>0</v>
      </c>
      <c r="J9" s="185">
        <v>0</v>
      </c>
      <c r="K9" s="186">
        <v>0</v>
      </c>
      <c r="L9" s="184">
        <v>168.08</v>
      </c>
      <c r="M9" s="185">
        <v>175</v>
      </c>
      <c r="N9" s="186">
        <v>175</v>
      </c>
      <c r="O9" s="184">
        <v>7.2</v>
      </c>
      <c r="P9" s="185">
        <v>8</v>
      </c>
      <c r="Q9" s="186">
        <v>8</v>
      </c>
      <c r="R9" s="72" t="s">
        <v>15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/>
      <c r="C10" s="49" t="s">
        <v>96</v>
      </c>
      <c r="D10" s="174"/>
      <c r="E10" s="175"/>
      <c r="F10" s="184">
        <v>188.80999999999997</v>
      </c>
      <c r="G10" s="185">
        <v>188.80999999999997</v>
      </c>
      <c r="H10" s="186">
        <v>188.80999999999997</v>
      </c>
      <c r="I10" s="184">
        <v>240.75</v>
      </c>
      <c r="J10" s="185">
        <v>240.75</v>
      </c>
      <c r="K10" s="186">
        <v>240.75</v>
      </c>
      <c r="L10" s="184">
        <v>239.72</v>
      </c>
      <c r="M10" s="185">
        <v>239.72</v>
      </c>
      <c r="N10" s="186">
        <v>239.72</v>
      </c>
      <c r="O10" s="184">
        <v>291.66</v>
      </c>
      <c r="P10" s="185">
        <v>291.66</v>
      </c>
      <c r="Q10" s="186">
        <v>291.66</v>
      </c>
      <c r="R10" s="72" t="s">
        <v>97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3</v>
      </c>
      <c r="AK10">
        <v>5</v>
      </c>
      <c r="AL10">
        <v>5</v>
      </c>
      <c r="AM10">
        <v>2</v>
      </c>
      <c r="AN10">
        <v>5</v>
      </c>
      <c r="AO10">
        <v>5</v>
      </c>
      <c r="AP10">
        <v>3</v>
      </c>
    </row>
    <row r="11" spans="1:42" ht="12.75">
      <c r="A11">
        <f t="shared" si="0"/>
      </c>
      <c r="B11" s="19"/>
      <c r="C11" s="49" t="s">
        <v>51</v>
      </c>
      <c r="D11" s="174"/>
      <c r="E11" s="175"/>
      <c r="F11" s="184">
        <v>5</v>
      </c>
      <c r="G11" s="185">
        <v>8</v>
      </c>
      <c r="H11" s="186">
        <v>10</v>
      </c>
      <c r="I11" s="184">
        <v>2</v>
      </c>
      <c r="J11" s="185">
        <v>3</v>
      </c>
      <c r="K11" s="186">
        <v>3</v>
      </c>
      <c r="L11" s="184">
        <v>3</v>
      </c>
      <c r="M11" s="185">
        <v>5</v>
      </c>
      <c r="N11" s="186">
        <v>7</v>
      </c>
      <c r="O11" s="184">
        <v>0</v>
      </c>
      <c r="P11" s="185">
        <v>0</v>
      </c>
      <c r="Q11" s="186">
        <v>0</v>
      </c>
      <c r="R11" s="72" t="s">
        <v>16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/>
      <c r="C12" s="49" t="s">
        <v>52</v>
      </c>
      <c r="D12" s="174"/>
      <c r="E12" s="175"/>
      <c r="F12" s="184">
        <v>192.46999999999997</v>
      </c>
      <c r="G12" s="185">
        <v>192.46999999999997</v>
      </c>
      <c r="H12" s="186">
        <v>192.46999999999997</v>
      </c>
      <c r="I12" s="184">
        <v>311.9</v>
      </c>
      <c r="J12" s="185">
        <v>311.9</v>
      </c>
      <c r="K12" s="186">
        <v>311.9</v>
      </c>
      <c r="L12" s="184">
        <v>9.65</v>
      </c>
      <c r="M12" s="185">
        <v>9.65</v>
      </c>
      <c r="N12" s="186">
        <v>9.65</v>
      </c>
      <c r="O12" s="184">
        <v>129.08</v>
      </c>
      <c r="P12" s="185">
        <v>129.08</v>
      </c>
      <c r="Q12" s="186">
        <v>129.08</v>
      </c>
      <c r="R12" s="72" t="s">
        <v>17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/>
      <c r="C13" s="49" t="s">
        <v>53</v>
      </c>
      <c r="D13" s="174"/>
      <c r="E13" s="175"/>
      <c r="F13" s="184">
        <v>16</v>
      </c>
      <c r="G13" s="185">
        <v>17</v>
      </c>
      <c r="H13" s="186">
        <v>17</v>
      </c>
      <c r="I13" s="184">
        <v>0</v>
      </c>
      <c r="J13" s="185">
        <v>0</v>
      </c>
      <c r="K13" s="186">
        <v>0</v>
      </c>
      <c r="L13" s="184">
        <v>16</v>
      </c>
      <c r="M13" s="185">
        <v>17</v>
      </c>
      <c r="N13" s="186">
        <v>17</v>
      </c>
      <c r="O13" s="184">
        <v>0</v>
      </c>
      <c r="P13" s="185">
        <v>0</v>
      </c>
      <c r="Q13" s="186">
        <v>0</v>
      </c>
      <c r="R13" s="72" t="s">
        <v>18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/>
      <c r="C14" s="49" t="s">
        <v>54</v>
      </c>
      <c r="D14" s="174"/>
      <c r="E14" s="175"/>
      <c r="F14" s="184">
        <v>9.9</v>
      </c>
      <c r="G14" s="185">
        <v>8</v>
      </c>
      <c r="H14" s="186">
        <v>8</v>
      </c>
      <c r="I14" s="184">
        <v>0</v>
      </c>
      <c r="J14" s="185">
        <v>0</v>
      </c>
      <c r="K14" s="186">
        <v>0</v>
      </c>
      <c r="L14" s="184">
        <v>9.9</v>
      </c>
      <c r="M14" s="185">
        <v>8</v>
      </c>
      <c r="N14" s="186">
        <v>8</v>
      </c>
      <c r="O14" s="184">
        <v>0</v>
      </c>
      <c r="P14" s="185">
        <v>0</v>
      </c>
      <c r="Q14" s="186">
        <v>0</v>
      </c>
      <c r="R14" s="72" t="s">
        <v>19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/>
      <c r="C15" s="49" t="s">
        <v>55</v>
      </c>
      <c r="D15" s="174"/>
      <c r="E15" s="175"/>
      <c r="F15" s="184">
        <v>105</v>
      </c>
      <c r="G15" s="185">
        <v>136</v>
      </c>
      <c r="H15" s="186">
        <v>172</v>
      </c>
      <c r="I15" s="184">
        <v>519</v>
      </c>
      <c r="J15" s="185">
        <v>520</v>
      </c>
      <c r="K15" s="186">
        <v>550</v>
      </c>
      <c r="L15" s="184">
        <v>115</v>
      </c>
      <c r="M15" s="185">
        <v>102</v>
      </c>
      <c r="N15" s="186">
        <v>120</v>
      </c>
      <c r="O15" s="184">
        <v>529</v>
      </c>
      <c r="P15" s="185">
        <v>486</v>
      </c>
      <c r="Q15" s="186">
        <v>498</v>
      </c>
      <c r="R15" s="72" t="s">
        <v>38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/>
      <c r="C16" s="49" t="s">
        <v>57</v>
      </c>
      <c r="D16" s="174"/>
      <c r="E16" s="175"/>
      <c r="F16" s="184">
        <v>26.65</v>
      </c>
      <c r="G16" s="185">
        <v>29.8</v>
      </c>
      <c r="H16" s="186">
        <v>29.8</v>
      </c>
      <c r="I16" s="184">
        <v>0</v>
      </c>
      <c r="J16" s="185">
        <v>0</v>
      </c>
      <c r="K16" s="186">
        <v>0</v>
      </c>
      <c r="L16" s="184">
        <v>26.88</v>
      </c>
      <c r="M16" s="185">
        <v>30</v>
      </c>
      <c r="N16" s="186">
        <v>30</v>
      </c>
      <c r="O16" s="184">
        <v>0.23</v>
      </c>
      <c r="P16" s="185">
        <v>0.2</v>
      </c>
      <c r="Q16" s="186">
        <v>0.2</v>
      </c>
      <c r="R16" s="72" t="s">
        <v>21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/>
      <c r="C17" s="49" t="s">
        <v>58</v>
      </c>
      <c r="D17" s="174"/>
      <c r="E17" s="175"/>
      <c r="F17" s="184">
        <v>10.4</v>
      </c>
      <c r="G17" s="185">
        <v>10.4</v>
      </c>
      <c r="H17" s="186">
        <v>10.4</v>
      </c>
      <c r="I17" s="184">
        <v>0</v>
      </c>
      <c r="J17" s="185">
        <v>0</v>
      </c>
      <c r="K17" s="186">
        <v>0</v>
      </c>
      <c r="L17" s="184">
        <v>10.46</v>
      </c>
      <c r="M17" s="185">
        <v>10.46</v>
      </c>
      <c r="N17" s="186">
        <v>10.46</v>
      </c>
      <c r="O17" s="184">
        <v>0.06</v>
      </c>
      <c r="P17" s="185">
        <v>0.06</v>
      </c>
      <c r="Q17" s="186">
        <v>0.06</v>
      </c>
      <c r="R17" s="72" t="s">
        <v>22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1:42" ht="12.75">
      <c r="A18">
        <f t="shared" si="0"/>
      </c>
      <c r="B18" s="19"/>
      <c r="C18" s="49" t="s">
        <v>59</v>
      </c>
      <c r="D18" s="174"/>
      <c r="E18" s="175"/>
      <c r="F18" s="184">
        <v>416.46000000000004</v>
      </c>
      <c r="G18" s="185">
        <v>349</v>
      </c>
      <c r="H18" s="186">
        <v>360</v>
      </c>
      <c r="I18" s="184">
        <v>360</v>
      </c>
      <c r="J18" s="185">
        <v>280</v>
      </c>
      <c r="K18" s="186">
        <v>280</v>
      </c>
      <c r="L18" s="184">
        <v>133.21</v>
      </c>
      <c r="M18" s="185">
        <v>141</v>
      </c>
      <c r="N18" s="186">
        <v>150</v>
      </c>
      <c r="O18" s="184">
        <v>76.75</v>
      </c>
      <c r="P18" s="185">
        <v>72</v>
      </c>
      <c r="Q18" s="186">
        <v>70</v>
      </c>
      <c r="R18" s="72" t="s">
        <v>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/>
      <c r="C19" s="49" t="s">
        <v>60</v>
      </c>
      <c r="D19" s="174"/>
      <c r="E19" s="175"/>
      <c r="F19" s="184">
        <v>1231.01</v>
      </c>
      <c r="G19" s="185">
        <v>1250</v>
      </c>
      <c r="H19" s="186">
        <v>1210</v>
      </c>
      <c r="I19" s="184">
        <v>1253.01</v>
      </c>
      <c r="J19" s="185">
        <v>1230</v>
      </c>
      <c r="K19" s="186">
        <v>1200</v>
      </c>
      <c r="L19" s="184">
        <v>526</v>
      </c>
      <c r="M19" s="185">
        <v>510</v>
      </c>
      <c r="N19" s="186">
        <v>500</v>
      </c>
      <c r="O19" s="184">
        <v>548</v>
      </c>
      <c r="P19" s="185">
        <v>490</v>
      </c>
      <c r="Q19" s="186">
        <v>490</v>
      </c>
      <c r="R19" s="72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/>
      <c r="C20" s="49" t="s">
        <v>61</v>
      </c>
      <c r="D20" s="174"/>
      <c r="E20" s="175"/>
      <c r="F20" s="184">
        <v>54.5</v>
      </c>
      <c r="G20" s="185">
        <v>54.5</v>
      </c>
      <c r="H20" s="186">
        <v>54.5</v>
      </c>
      <c r="I20" s="184">
        <v>0</v>
      </c>
      <c r="J20" s="185">
        <v>0</v>
      </c>
      <c r="K20" s="186">
        <v>0</v>
      </c>
      <c r="L20" s="184">
        <v>57.29</v>
      </c>
      <c r="M20" s="185">
        <v>57.29</v>
      </c>
      <c r="N20" s="186">
        <v>57.29</v>
      </c>
      <c r="O20" s="184">
        <v>2.79</v>
      </c>
      <c r="P20" s="185">
        <v>2.79</v>
      </c>
      <c r="Q20" s="186">
        <v>2.79</v>
      </c>
      <c r="R20" s="72" t="s">
        <v>24</v>
      </c>
      <c r="S20" s="1"/>
      <c r="T20" s="5"/>
      <c r="AA20">
        <v>3</v>
      </c>
      <c r="AD20">
        <v>2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2</v>
      </c>
      <c r="AK20">
        <v>5</v>
      </c>
      <c r="AL20">
        <v>5</v>
      </c>
      <c r="AM20">
        <v>2</v>
      </c>
      <c r="AN20">
        <v>5</v>
      </c>
      <c r="AO20">
        <v>5</v>
      </c>
      <c r="AP20">
        <v>3</v>
      </c>
    </row>
    <row r="21" spans="1:42" ht="12.75">
      <c r="A21">
        <f t="shared" si="0"/>
      </c>
      <c r="B21" s="19"/>
      <c r="C21" s="49" t="s">
        <v>62</v>
      </c>
      <c r="D21" s="174"/>
      <c r="E21" s="175"/>
      <c r="F21" s="184">
        <v>50</v>
      </c>
      <c r="G21" s="185">
        <v>40</v>
      </c>
      <c r="H21" s="186">
        <v>40</v>
      </c>
      <c r="I21" s="184">
        <v>300</v>
      </c>
      <c r="J21" s="185">
        <v>290</v>
      </c>
      <c r="K21" s="186">
        <v>290</v>
      </c>
      <c r="L21" s="184">
        <v>0</v>
      </c>
      <c r="M21" s="185">
        <v>0</v>
      </c>
      <c r="N21" s="186">
        <v>0</v>
      </c>
      <c r="O21" s="184">
        <v>250</v>
      </c>
      <c r="P21" s="185">
        <v>250</v>
      </c>
      <c r="Q21" s="186">
        <v>250</v>
      </c>
      <c r="R21" s="72" t="s">
        <v>25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5</v>
      </c>
      <c r="AI21">
        <v>5</v>
      </c>
      <c r="AJ21">
        <v>2</v>
      </c>
      <c r="AK21">
        <v>2</v>
      </c>
      <c r="AL21">
        <v>2</v>
      </c>
      <c r="AM21">
        <v>2</v>
      </c>
      <c r="AN21">
        <v>5</v>
      </c>
      <c r="AO21">
        <v>5</v>
      </c>
      <c r="AP21">
        <v>3</v>
      </c>
    </row>
    <row r="22" spans="1:42" ht="12.75">
      <c r="A22">
        <f t="shared" si="0"/>
      </c>
      <c r="B22" s="19"/>
      <c r="C22" s="49" t="s">
        <v>63</v>
      </c>
      <c r="D22" s="174"/>
      <c r="E22" s="175"/>
      <c r="F22" s="184">
        <v>105.61</v>
      </c>
      <c r="G22" s="185">
        <v>95</v>
      </c>
      <c r="H22" s="186">
        <v>95</v>
      </c>
      <c r="I22" s="184">
        <v>39</v>
      </c>
      <c r="J22" s="185">
        <v>40</v>
      </c>
      <c r="K22" s="186">
        <v>40</v>
      </c>
      <c r="L22" s="184">
        <v>141.72</v>
      </c>
      <c r="M22" s="185">
        <v>130</v>
      </c>
      <c r="N22" s="186">
        <v>130</v>
      </c>
      <c r="O22" s="184">
        <v>75.11</v>
      </c>
      <c r="P22" s="185">
        <v>75</v>
      </c>
      <c r="Q22" s="186">
        <v>75</v>
      </c>
      <c r="R22" s="72" t="s">
        <v>26</v>
      </c>
      <c r="S22" s="1"/>
      <c r="T22" s="5"/>
      <c r="AA22">
        <v>3</v>
      </c>
      <c r="AD22">
        <v>2</v>
      </c>
      <c r="AE22">
        <v>2</v>
      </c>
      <c r="AF22">
        <v>3</v>
      </c>
      <c r="AG22">
        <v>2</v>
      </c>
      <c r="AH22">
        <v>2</v>
      </c>
      <c r="AI22">
        <v>5</v>
      </c>
      <c r="AJ22">
        <v>2</v>
      </c>
      <c r="AK22">
        <v>2</v>
      </c>
      <c r="AL22">
        <v>5</v>
      </c>
      <c r="AM22">
        <v>2</v>
      </c>
      <c r="AN22">
        <v>2</v>
      </c>
      <c r="AO22">
        <v>5</v>
      </c>
      <c r="AP22">
        <v>3</v>
      </c>
    </row>
    <row r="23" spans="1:42" ht="12.75">
      <c r="A23">
        <f t="shared" si="0"/>
      </c>
      <c r="B23" s="19"/>
      <c r="C23" s="49" t="s">
        <v>64</v>
      </c>
      <c r="D23" s="174"/>
      <c r="E23" s="175"/>
      <c r="F23" s="184">
        <v>108.72000000000004</v>
      </c>
      <c r="G23" s="185">
        <v>10.571428571428605</v>
      </c>
      <c r="H23" s="186">
        <v>18</v>
      </c>
      <c r="I23" s="184">
        <v>553.21</v>
      </c>
      <c r="J23" s="185">
        <v>560</v>
      </c>
      <c r="K23" s="186">
        <v>560</v>
      </c>
      <c r="L23" s="184">
        <v>6.83</v>
      </c>
      <c r="M23" s="185">
        <v>7.714285714285715</v>
      </c>
      <c r="N23" s="186">
        <v>8</v>
      </c>
      <c r="O23" s="184">
        <v>451.32</v>
      </c>
      <c r="P23" s="185">
        <v>557.1428571428571</v>
      </c>
      <c r="Q23" s="186">
        <v>550</v>
      </c>
      <c r="R23" s="72" t="s">
        <v>27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1:42" ht="12.75">
      <c r="A24">
        <f t="shared" si="0"/>
      </c>
      <c r="B24" s="19"/>
      <c r="C24" s="49" t="s">
        <v>65</v>
      </c>
      <c r="D24" s="174"/>
      <c r="E24" s="175"/>
      <c r="F24" s="184">
        <v>45.56</v>
      </c>
      <c r="G24" s="185">
        <v>59.810746382491075</v>
      </c>
      <c r="H24" s="186">
        <v>62</v>
      </c>
      <c r="I24" s="184">
        <v>0</v>
      </c>
      <c r="J24" s="185">
        <v>0</v>
      </c>
      <c r="K24" s="186">
        <v>0</v>
      </c>
      <c r="L24" s="184">
        <v>60.07</v>
      </c>
      <c r="M24" s="185">
        <v>71</v>
      </c>
      <c r="N24" s="186">
        <v>75</v>
      </c>
      <c r="O24" s="184">
        <v>14.51</v>
      </c>
      <c r="P24" s="185">
        <v>11.189253617508923</v>
      </c>
      <c r="Q24" s="186">
        <v>13</v>
      </c>
      <c r="R24" s="72" t="s">
        <v>267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/>
      <c r="C25" s="49" t="s">
        <v>99</v>
      </c>
      <c r="D25" s="174"/>
      <c r="E25" s="175"/>
      <c r="F25" s="184">
        <v>44.66999999999999</v>
      </c>
      <c r="G25" s="185">
        <v>44.66999999999999</v>
      </c>
      <c r="H25" s="186">
        <v>44.66999999999999</v>
      </c>
      <c r="I25" s="184">
        <v>214.6</v>
      </c>
      <c r="J25" s="185">
        <v>214.6</v>
      </c>
      <c r="K25" s="186">
        <v>214.6</v>
      </c>
      <c r="L25" s="184">
        <v>75.28</v>
      </c>
      <c r="M25" s="185">
        <v>75.28</v>
      </c>
      <c r="N25" s="186">
        <v>75.28</v>
      </c>
      <c r="O25" s="184">
        <v>245.21</v>
      </c>
      <c r="P25" s="185">
        <v>245.21</v>
      </c>
      <c r="Q25" s="186">
        <v>245.21</v>
      </c>
      <c r="R25" s="72" t="s">
        <v>98</v>
      </c>
      <c r="S25" s="1"/>
      <c r="T25" s="5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/>
      <c r="C26" s="49" t="s">
        <v>66</v>
      </c>
      <c r="D26" s="174"/>
      <c r="E26" s="175"/>
      <c r="F26" s="184">
        <v>40</v>
      </c>
      <c r="G26" s="185">
        <v>41</v>
      </c>
      <c r="H26" s="186">
        <v>42</v>
      </c>
      <c r="I26" s="184">
        <v>0</v>
      </c>
      <c r="J26" s="185">
        <v>0</v>
      </c>
      <c r="K26" s="186">
        <v>0</v>
      </c>
      <c r="L26" s="184">
        <v>49</v>
      </c>
      <c r="M26" s="185">
        <v>50</v>
      </c>
      <c r="N26" s="186">
        <v>51</v>
      </c>
      <c r="O26" s="184">
        <v>9</v>
      </c>
      <c r="P26" s="185">
        <v>9</v>
      </c>
      <c r="Q26" s="186">
        <v>9</v>
      </c>
      <c r="R26" s="72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/>
      <c r="C27" s="49" t="s">
        <v>67</v>
      </c>
      <c r="D27" s="174"/>
      <c r="E27" s="175"/>
      <c r="F27" s="184">
        <v>71.00999999999999</v>
      </c>
      <c r="G27" s="185">
        <v>71.00999999999999</v>
      </c>
      <c r="H27" s="186">
        <v>71.00999999999999</v>
      </c>
      <c r="I27" s="184">
        <v>0</v>
      </c>
      <c r="J27" s="185">
        <v>0</v>
      </c>
      <c r="K27" s="186">
        <v>0</v>
      </c>
      <c r="L27" s="184">
        <v>71.05</v>
      </c>
      <c r="M27" s="185">
        <v>71.05</v>
      </c>
      <c r="N27" s="186">
        <v>71.05</v>
      </c>
      <c r="O27" s="184">
        <v>0.04</v>
      </c>
      <c r="P27" s="185">
        <v>0.04</v>
      </c>
      <c r="Q27" s="186">
        <v>0.04</v>
      </c>
      <c r="R27" s="72" t="s">
        <v>29</v>
      </c>
      <c r="S27" s="1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/>
      <c r="C28" s="49" t="s">
        <v>68</v>
      </c>
      <c r="D28" s="174"/>
      <c r="E28" s="175"/>
      <c r="F28" s="184">
        <v>470.736</v>
      </c>
      <c r="G28" s="185">
        <v>480</v>
      </c>
      <c r="H28" s="186">
        <v>500</v>
      </c>
      <c r="I28" s="184">
        <v>495.647</v>
      </c>
      <c r="J28" s="185">
        <v>510</v>
      </c>
      <c r="K28" s="186">
        <v>650</v>
      </c>
      <c r="L28" s="184">
        <v>215.697</v>
      </c>
      <c r="M28" s="185">
        <v>220</v>
      </c>
      <c r="N28" s="186">
        <v>180</v>
      </c>
      <c r="O28" s="184">
        <v>240.608</v>
      </c>
      <c r="P28" s="185">
        <v>250</v>
      </c>
      <c r="Q28" s="186">
        <v>330</v>
      </c>
      <c r="R28" s="72" t="s">
        <v>30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 t="shared" si="0"/>
      </c>
      <c r="B29" s="19"/>
      <c r="C29" s="49" t="s">
        <v>69</v>
      </c>
      <c r="D29" s="174"/>
      <c r="E29" s="175"/>
      <c r="F29" s="184">
        <v>12.24</v>
      </c>
      <c r="G29" s="185">
        <v>10</v>
      </c>
      <c r="H29" s="186">
        <v>11</v>
      </c>
      <c r="I29" s="184">
        <v>0</v>
      </c>
      <c r="J29" s="185">
        <v>0</v>
      </c>
      <c r="K29" s="186">
        <v>0</v>
      </c>
      <c r="L29" s="184">
        <v>12.47</v>
      </c>
      <c r="M29" s="185">
        <v>10</v>
      </c>
      <c r="N29" s="186">
        <v>11</v>
      </c>
      <c r="O29" s="184">
        <v>0.23</v>
      </c>
      <c r="P29" s="185">
        <v>0</v>
      </c>
      <c r="Q29" s="186">
        <v>0</v>
      </c>
      <c r="R29" s="72" t="s">
        <v>4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/>
      <c r="C30" s="49" t="s">
        <v>70</v>
      </c>
      <c r="D30" s="174"/>
      <c r="E30" s="175"/>
      <c r="F30" s="184">
        <v>520</v>
      </c>
      <c r="G30" s="185">
        <v>470</v>
      </c>
      <c r="H30" s="186">
        <v>470</v>
      </c>
      <c r="I30" s="184">
        <v>1300</v>
      </c>
      <c r="J30" s="185">
        <v>1250</v>
      </c>
      <c r="K30" s="186">
        <v>1250</v>
      </c>
      <c r="L30" s="184">
        <v>20</v>
      </c>
      <c r="M30" s="185">
        <v>20</v>
      </c>
      <c r="N30" s="186">
        <v>20</v>
      </c>
      <c r="O30" s="184">
        <v>800</v>
      </c>
      <c r="P30" s="185">
        <v>800</v>
      </c>
      <c r="Q30" s="186">
        <v>800</v>
      </c>
      <c r="R30" s="72" t="s">
        <v>31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>IF(SUM(F31:Q31)&lt;1,"Y","")</f>
      </c>
      <c r="B31" s="19"/>
      <c r="C31" s="49" t="s">
        <v>328</v>
      </c>
      <c r="D31" s="174"/>
      <c r="E31" s="175"/>
      <c r="F31" s="184">
        <v>26</v>
      </c>
      <c r="G31" s="185">
        <v>23</v>
      </c>
      <c r="H31" s="186">
        <v>25</v>
      </c>
      <c r="I31" s="184">
        <v>0</v>
      </c>
      <c r="J31" s="185">
        <v>0</v>
      </c>
      <c r="K31" s="186">
        <v>0</v>
      </c>
      <c r="L31" s="184">
        <v>27</v>
      </c>
      <c r="M31" s="185">
        <v>25</v>
      </c>
      <c r="N31" s="186">
        <v>27</v>
      </c>
      <c r="O31" s="184">
        <v>1</v>
      </c>
      <c r="P31" s="185">
        <v>2</v>
      </c>
      <c r="Q31" s="186">
        <v>2</v>
      </c>
      <c r="R31" s="72" t="s">
        <v>327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/>
      <c r="C32" s="49" t="s">
        <v>71</v>
      </c>
      <c r="D32" s="174"/>
      <c r="E32" s="175"/>
      <c r="F32" s="184">
        <v>140</v>
      </c>
      <c r="G32" s="185">
        <v>140</v>
      </c>
      <c r="H32" s="186">
        <v>140</v>
      </c>
      <c r="I32" s="184">
        <v>110</v>
      </c>
      <c r="J32" s="185">
        <v>110</v>
      </c>
      <c r="K32" s="186">
        <v>115</v>
      </c>
      <c r="L32" s="184">
        <v>45</v>
      </c>
      <c r="M32" s="185">
        <v>45</v>
      </c>
      <c r="N32" s="186">
        <v>40</v>
      </c>
      <c r="O32" s="184">
        <v>15</v>
      </c>
      <c r="P32" s="185">
        <v>15</v>
      </c>
      <c r="Q32" s="186">
        <v>15</v>
      </c>
      <c r="R32" s="72" t="s">
        <v>32</v>
      </c>
      <c r="S32" s="1"/>
      <c r="T32" s="5"/>
      <c r="AA32">
        <v>3</v>
      </c>
      <c r="AD32">
        <v>3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3</v>
      </c>
      <c r="AK32">
        <v>2</v>
      </c>
      <c r="AL32">
        <v>2</v>
      </c>
      <c r="AM32">
        <v>3</v>
      </c>
      <c r="AN32">
        <v>2</v>
      </c>
      <c r="AO32">
        <v>2</v>
      </c>
      <c r="AP32">
        <v>3</v>
      </c>
    </row>
    <row r="33" spans="1:42" ht="12.75">
      <c r="A33">
        <f t="shared" si="0"/>
      </c>
      <c r="B33" s="19"/>
      <c r="C33" s="49" t="s">
        <v>72</v>
      </c>
      <c r="D33" s="174"/>
      <c r="E33" s="175"/>
      <c r="F33" s="184">
        <v>13.69</v>
      </c>
      <c r="G33" s="185">
        <v>13.6</v>
      </c>
      <c r="H33" s="186">
        <v>13.6</v>
      </c>
      <c r="I33" s="184">
        <v>0</v>
      </c>
      <c r="J33" s="185">
        <v>0</v>
      </c>
      <c r="K33" s="186">
        <v>0</v>
      </c>
      <c r="L33" s="184">
        <v>14</v>
      </c>
      <c r="M33" s="185">
        <v>14</v>
      </c>
      <c r="N33" s="186">
        <v>14</v>
      </c>
      <c r="O33" s="184">
        <v>0.31</v>
      </c>
      <c r="P33" s="185">
        <v>0.4</v>
      </c>
      <c r="Q33" s="186">
        <v>0.4</v>
      </c>
      <c r="R33" s="72" t="s">
        <v>33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/>
      <c r="C34" s="49" t="s">
        <v>73</v>
      </c>
      <c r="D34" s="174"/>
      <c r="E34" s="175"/>
      <c r="F34" s="184">
        <v>8.62</v>
      </c>
      <c r="G34" s="185">
        <v>5</v>
      </c>
      <c r="H34" s="186">
        <v>5</v>
      </c>
      <c r="I34" s="184">
        <v>0</v>
      </c>
      <c r="J34" s="185">
        <v>0</v>
      </c>
      <c r="K34" s="186">
        <v>0</v>
      </c>
      <c r="L34" s="184">
        <v>10.44</v>
      </c>
      <c r="M34" s="185">
        <v>9</v>
      </c>
      <c r="N34" s="186">
        <v>9</v>
      </c>
      <c r="O34" s="184">
        <v>1.82</v>
      </c>
      <c r="P34" s="185">
        <v>4</v>
      </c>
      <c r="Q34" s="186">
        <v>4</v>
      </c>
      <c r="R34" s="72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/>
      <c r="C35" s="49" t="s">
        <v>74</v>
      </c>
      <c r="D35" s="174"/>
      <c r="E35" s="175"/>
      <c r="F35" s="184">
        <v>382.89</v>
      </c>
      <c r="G35" s="185">
        <v>368</v>
      </c>
      <c r="H35" s="186">
        <v>388</v>
      </c>
      <c r="I35" s="184">
        <v>268.45</v>
      </c>
      <c r="J35" s="185">
        <v>270</v>
      </c>
      <c r="K35" s="186">
        <v>270</v>
      </c>
      <c r="L35" s="184">
        <v>116.03</v>
      </c>
      <c r="M35" s="185">
        <v>120</v>
      </c>
      <c r="N35" s="186">
        <v>120</v>
      </c>
      <c r="O35" s="184">
        <v>1.59</v>
      </c>
      <c r="P35" s="185">
        <v>22</v>
      </c>
      <c r="Q35" s="186">
        <v>2</v>
      </c>
      <c r="R35" s="72" t="s">
        <v>35</v>
      </c>
      <c r="S35" s="1"/>
      <c r="T35" s="5"/>
      <c r="AA35">
        <v>3</v>
      </c>
      <c r="AD35">
        <v>3</v>
      </c>
      <c r="AE35">
        <v>2</v>
      </c>
      <c r="AF35">
        <v>2</v>
      </c>
      <c r="AG35">
        <v>5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1:42" ht="12.75">
      <c r="A36">
        <f t="shared" si="0"/>
      </c>
      <c r="B36" s="19"/>
      <c r="C36" s="49" t="s">
        <v>75</v>
      </c>
      <c r="D36" s="174"/>
      <c r="E36" s="175"/>
      <c r="F36" s="184">
        <v>83.337</v>
      </c>
      <c r="G36" s="185">
        <v>82</v>
      </c>
      <c r="H36" s="186">
        <v>87</v>
      </c>
      <c r="I36" s="184">
        <v>0</v>
      </c>
      <c r="J36" s="185">
        <v>0</v>
      </c>
      <c r="K36" s="186">
        <v>0</v>
      </c>
      <c r="L36" s="184">
        <v>86.03</v>
      </c>
      <c r="M36" s="185">
        <v>85</v>
      </c>
      <c r="N36" s="186">
        <v>90</v>
      </c>
      <c r="O36" s="184">
        <v>2.693</v>
      </c>
      <c r="P36" s="185">
        <v>3</v>
      </c>
      <c r="Q36" s="186">
        <v>3</v>
      </c>
      <c r="R36" s="72" t="s">
        <v>36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>
        <f t="shared" si="0"/>
      </c>
      <c r="B37" s="19"/>
      <c r="C37" s="49" t="s">
        <v>76</v>
      </c>
      <c r="D37" s="174"/>
      <c r="E37" s="175"/>
      <c r="F37" s="184">
        <v>4.5</v>
      </c>
      <c r="G37" s="185">
        <v>4.5</v>
      </c>
      <c r="H37" s="186">
        <v>4.5</v>
      </c>
      <c r="I37" s="184">
        <v>0</v>
      </c>
      <c r="J37" s="185">
        <v>0</v>
      </c>
      <c r="K37" s="186">
        <v>0</v>
      </c>
      <c r="L37" s="184">
        <v>4.5</v>
      </c>
      <c r="M37" s="185">
        <v>4.5</v>
      </c>
      <c r="N37" s="186">
        <v>4.5</v>
      </c>
      <c r="O37" s="184">
        <v>0</v>
      </c>
      <c r="P37" s="185">
        <v>0</v>
      </c>
      <c r="Q37" s="186">
        <v>0</v>
      </c>
      <c r="R37" s="72" t="s">
        <v>87</v>
      </c>
      <c r="S37" s="1"/>
      <c r="T37" s="5"/>
      <c r="AA37">
        <v>3</v>
      </c>
      <c r="AD37">
        <v>3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3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1:42" ht="12.75">
      <c r="A38">
        <f t="shared" si="0"/>
      </c>
      <c r="B38" s="19"/>
      <c r="C38" s="49" t="s">
        <v>77</v>
      </c>
      <c r="D38" s="174"/>
      <c r="E38" s="175"/>
      <c r="F38" s="184">
        <v>263</v>
      </c>
      <c r="G38" s="185">
        <v>254</v>
      </c>
      <c r="H38" s="186">
        <v>254</v>
      </c>
      <c r="I38" s="184">
        <v>75</v>
      </c>
      <c r="J38" s="185">
        <v>75</v>
      </c>
      <c r="K38" s="186">
        <v>75</v>
      </c>
      <c r="L38" s="184">
        <v>193</v>
      </c>
      <c r="M38" s="185">
        <v>185</v>
      </c>
      <c r="N38" s="186">
        <v>185</v>
      </c>
      <c r="O38" s="184">
        <v>5</v>
      </c>
      <c r="P38" s="185">
        <v>6</v>
      </c>
      <c r="Q38" s="186">
        <v>6</v>
      </c>
      <c r="R38" s="72" t="s">
        <v>37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3.5" thickBot="1">
      <c r="A39">
        <f t="shared" si="0"/>
      </c>
      <c r="B39" s="19"/>
      <c r="C39" s="49" t="s">
        <v>78</v>
      </c>
      <c r="D39" s="174"/>
      <c r="E39" s="175"/>
      <c r="F39" s="184">
        <v>383.28</v>
      </c>
      <c r="G39" s="185">
        <v>400</v>
      </c>
      <c r="H39" s="186">
        <v>400</v>
      </c>
      <c r="I39" s="184">
        <v>320</v>
      </c>
      <c r="J39" s="185">
        <v>320</v>
      </c>
      <c r="K39" s="186">
        <v>320</v>
      </c>
      <c r="L39" s="184">
        <v>219.76</v>
      </c>
      <c r="M39" s="185">
        <v>240</v>
      </c>
      <c r="N39" s="186">
        <v>250</v>
      </c>
      <c r="O39" s="184">
        <v>156.48</v>
      </c>
      <c r="P39" s="185">
        <v>160</v>
      </c>
      <c r="Q39" s="186">
        <v>170</v>
      </c>
      <c r="R39" s="72" t="s">
        <v>39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3</v>
      </c>
      <c r="AH39">
        <v>5</v>
      </c>
      <c r="AI39">
        <v>5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1:42" ht="14.25" thickBot="1" thickTop="1">
      <c r="A40">
        <f t="shared" si="0"/>
      </c>
      <c r="C40" s="14" t="s">
        <v>6</v>
      </c>
      <c r="D40" s="178"/>
      <c r="E40" s="179"/>
      <c r="F40" s="156">
        <v>5190.943</v>
      </c>
      <c r="G40" s="157">
        <v>5023.14217495392</v>
      </c>
      <c r="H40" s="158">
        <v>5090.76</v>
      </c>
      <c r="I40" s="156">
        <v>6362.567</v>
      </c>
      <c r="J40" s="157">
        <v>6225.25</v>
      </c>
      <c r="K40" s="158">
        <v>6370.25</v>
      </c>
      <c r="L40" s="156">
        <v>2683.067</v>
      </c>
      <c r="M40" s="157">
        <v>2687.6642857142856</v>
      </c>
      <c r="N40" s="158">
        <v>2684.95</v>
      </c>
      <c r="O40" s="156">
        <v>3854.6910000000007</v>
      </c>
      <c r="P40" s="157">
        <v>3889.7721107603656</v>
      </c>
      <c r="Q40" s="158">
        <v>3964.44</v>
      </c>
      <c r="R40" s="14" t="s">
        <v>6</v>
      </c>
      <c r="S40" s="12"/>
      <c r="T40" s="13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49" t="s">
        <v>79</v>
      </c>
      <c r="D41" s="174"/>
      <c r="E41" s="175"/>
      <c r="F41" s="184">
        <v>18.7</v>
      </c>
      <c r="G41" s="185">
        <v>18.7</v>
      </c>
      <c r="H41" s="186">
        <v>18.7</v>
      </c>
      <c r="I41" s="184">
        <v>0</v>
      </c>
      <c r="J41" s="185">
        <v>0</v>
      </c>
      <c r="K41" s="186">
        <v>0</v>
      </c>
      <c r="L41" s="184">
        <v>23.9</v>
      </c>
      <c r="M41" s="185">
        <v>23.9</v>
      </c>
      <c r="N41" s="186">
        <v>23.9</v>
      </c>
      <c r="O41" s="184">
        <v>5.2</v>
      </c>
      <c r="P41" s="185">
        <v>5.2</v>
      </c>
      <c r="Q41" s="186">
        <v>5.2</v>
      </c>
      <c r="R41" s="72" t="s">
        <v>40</v>
      </c>
      <c r="S41" s="1"/>
      <c r="T41" s="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1:42" ht="12.75">
      <c r="A42">
        <f aca="true" t="shared" si="1" ref="A42:A49">IF(SUM(F42:Q42)&lt;1,"Y","")</f>
      </c>
      <c r="B42" s="16"/>
      <c r="C42" s="49" t="s">
        <v>80</v>
      </c>
      <c r="D42" s="174"/>
      <c r="E42" s="175"/>
      <c r="F42" s="184">
        <v>1.2</v>
      </c>
      <c r="G42" s="185">
        <v>1.2</v>
      </c>
      <c r="H42" s="186">
        <v>1.2</v>
      </c>
      <c r="I42" s="184">
        <v>0</v>
      </c>
      <c r="J42" s="185">
        <v>0</v>
      </c>
      <c r="K42" s="186">
        <v>0</v>
      </c>
      <c r="L42" s="184">
        <v>1.2</v>
      </c>
      <c r="M42" s="185">
        <v>1.2</v>
      </c>
      <c r="N42" s="186">
        <v>1.2</v>
      </c>
      <c r="O42" s="184">
        <v>0</v>
      </c>
      <c r="P42" s="185">
        <v>0</v>
      </c>
      <c r="Q42" s="186">
        <v>0</v>
      </c>
      <c r="R42" s="72" t="s">
        <v>41</v>
      </c>
      <c r="S42" s="1"/>
      <c r="T42" s="5"/>
      <c r="AA42">
        <v>3</v>
      </c>
      <c r="AD42">
        <v>3</v>
      </c>
      <c r="AE42">
        <v>3</v>
      </c>
      <c r="AF42">
        <v>3</v>
      </c>
      <c r="AG42">
        <v>3</v>
      </c>
      <c r="AH42">
        <v>5</v>
      </c>
      <c r="AI42">
        <v>5</v>
      </c>
      <c r="AJ42">
        <v>3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1:42" ht="12.75">
      <c r="A43">
        <f t="shared" si="1"/>
      </c>
      <c r="B43" s="16"/>
      <c r="C43" s="49" t="s">
        <v>81</v>
      </c>
      <c r="D43" s="174"/>
      <c r="E43" s="175"/>
      <c r="F43" s="184">
        <v>79.2</v>
      </c>
      <c r="G43" s="185">
        <v>79.2</v>
      </c>
      <c r="H43" s="186">
        <v>79.2</v>
      </c>
      <c r="I43" s="184">
        <v>0</v>
      </c>
      <c r="J43" s="185">
        <v>0</v>
      </c>
      <c r="K43" s="186">
        <v>0</v>
      </c>
      <c r="L43" s="184">
        <v>79.4</v>
      </c>
      <c r="M43" s="185">
        <v>79.4</v>
      </c>
      <c r="N43" s="186">
        <v>79.4</v>
      </c>
      <c r="O43" s="184">
        <v>0.2</v>
      </c>
      <c r="P43" s="185">
        <v>0.2</v>
      </c>
      <c r="Q43" s="186">
        <v>0.2</v>
      </c>
      <c r="R43" s="72" t="s">
        <v>3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2.75">
      <c r="A44">
        <f t="shared" si="1"/>
      </c>
      <c r="B44" s="16"/>
      <c r="C44" s="49" t="s">
        <v>82</v>
      </c>
      <c r="D44" s="174"/>
      <c r="E44" s="175"/>
      <c r="F44" s="184">
        <v>755.64</v>
      </c>
      <c r="G44" s="185">
        <v>1000</v>
      </c>
      <c r="H44" s="186">
        <v>1140</v>
      </c>
      <c r="I44" s="184">
        <v>101.1</v>
      </c>
      <c r="J44" s="185">
        <v>325</v>
      </c>
      <c r="K44" s="186">
        <v>450</v>
      </c>
      <c r="L44" s="184">
        <v>694.8</v>
      </c>
      <c r="M44" s="185">
        <v>720</v>
      </c>
      <c r="N44" s="186">
        <v>750</v>
      </c>
      <c r="O44" s="184">
        <v>40.26</v>
      </c>
      <c r="P44" s="185">
        <v>45</v>
      </c>
      <c r="Q44" s="186">
        <v>60</v>
      </c>
      <c r="R44" s="72" t="s">
        <v>42</v>
      </c>
      <c r="S44" s="1"/>
      <c r="T44" s="5"/>
      <c r="AA44">
        <v>3</v>
      </c>
      <c r="AD44">
        <v>3</v>
      </c>
      <c r="AE44">
        <v>2</v>
      </c>
      <c r="AF44">
        <v>2</v>
      </c>
      <c r="AG44">
        <v>9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5</v>
      </c>
      <c r="AN44">
        <v>2</v>
      </c>
      <c r="AO44">
        <v>2</v>
      </c>
      <c r="AP44">
        <v>3</v>
      </c>
    </row>
    <row r="45" spans="1:42" ht="13.5" thickBot="1">
      <c r="A45">
        <f t="shared" si="1"/>
      </c>
      <c r="B45" s="16"/>
      <c r="C45" s="49" t="s">
        <v>83</v>
      </c>
      <c r="D45" s="174"/>
      <c r="E45" s="175"/>
      <c r="F45" s="184">
        <v>137.95</v>
      </c>
      <c r="G45" s="185">
        <v>137.95</v>
      </c>
      <c r="H45" s="186">
        <v>137.95</v>
      </c>
      <c r="I45" s="184">
        <v>0</v>
      </c>
      <c r="J45" s="185">
        <v>0</v>
      </c>
      <c r="K45" s="186">
        <v>0</v>
      </c>
      <c r="L45" s="184">
        <v>179.7</v>
      </c>
      <c r="M45" s="185">
        <v>179.7</v>
      </c>
      <c r="N45" s="186">
        <v>179.7</v>
      </c>
      <c r="O45" s="184">
        <v>41.75</v>
      </c>
      <c r="P45" s="185">
        <v>41.75</v>
      </c>
      <c r="Q45" s="186">
        <v>41.75</v>
      </c>
      <c r="R45" s="72" t="s">
        <v>5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1:42" ht="14.25" thickBot="1" thickTop="1">
      <c r="A46">
        <f t="shared" si="1"/>
      </c>
      <c r="C46" s="14" t="s">
        <v>330</v>
      </c>
      <c r="D46" s="178"/>
      <c r="E46" s="179"/>
      <c r="F46" s="156">
        <v>992.69</v>
      </c>
      <c r="G46" s="157">
        <v>1237.05</v>
      </c>
      <c r="H46" s="158">
        <v>1377.05</v>
      </c>
      <c r="I46" s="156">
        <v>101.1</v>
      </c>
      <c r="J46" s="157">
        <v>325</v>
      </c>
      <c r="K46" s="158">
        <v>450</v>
      </c>
      <c r="L46" s="156">
        <v>979</v>
      </c>
      <c r="M46" s="157">
        <v>1004.2</v>
      </c>
      <c r="N46" s="158">
        <v>1034.2</v>
      </c>
      <c r="O46" s="156">
        <v>87.41</v>
      </c>
      <c r="P46" s="157">
        <v>92.15</v>
      </c>
      <c r="Q46" s="158">
        <v>107.15</v>
      </c>
      <c r="R46" s="14" t="s">
        <v>331</v>
      </c>
      <c r="S46" s="12"/>
      <c r="T46" s="13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1:42" ht="13.5" thickTop="1">
      <c r="A47">
        <f t="shared" si="1"/>
      </c>
      <c r="B47" s="16"/>
      <c r="C47" s="171" t="s">
        <v>84</v>
      </c>
      <c r="D47" s="172"/>
      <c r="E47" s="173"/>
      <c r="F47" s="181">
        <v>2478</v>
      </c>
      <c r="G47" s="182">
        <v>2443.572732999999</v>
      </c>
      <c r="H47" s="183">
        <v>2469.7380999999987</v>
      </c>
      <c r="I47" s="181">
        <v>6268</v>
      </c>
      <c r="J47" s="182">
        <v>6678.103999999999</v>
      </c>
      <c r="K47" s="183">
        <v>7525.035999999999</v>
      </c>
      <c r="L47" s="181">
        <v>102</v>
      </c>
      <c r="M47" s="182">
        <v>108.852073</v>
      </c>
      <c r="N47" s="183">
        <v>103.24</v>
      </c>
      <c r="O47" s="181">
        <v>3892</v>
      </c>
      <c r="P47" s="182">
        <v>4343.38334</v>
      </c>
      <c r="Q47" s="183">
        <v>5158.5379</v>
      </c>
      <c r="R47" s="84" t="s">
        <v>1</v>
      </c>
      <c r="S47" s="3"/>
      <c r="T47" s="4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1:42" ht="13.5" thickBot="1">
      <c r="A48">
        <f t="shared" si="1"/>
      </c>
      <c r="B48" s="16"/>
      <c r="C48" s="104" t="s">
        <v>85</v>
      </c>
      <c r="D48" s="176"/>
      <c r="E48" s="177"/>
      <c r="F48" s="187">
        <v>14275</v>
      </c>
      <c r="G48" s="188">
        <v>14615.18625</v>
      </c>
      <c r="H48" s="189">
        <v>14926.870000000003</v>
      </c>
      <c r="I48" s="187">
        <v>11055</v>
      </c>
      <c r="J48" s="188">
        <v>11310.18625</v>
      </c>
      <c r="K48" s="189">
        <v>11430.870000000003</v>
      </c>
      <c r="L48" s="187">
        <v>3500</v>
      </c>
      <c r="M48" s="188">
        <v>3600</v>
      </c>
      <c r="N48" s="189">
        <v>3802</v>
      </c>
      <c r="O48" s="187">
        <v>280</v>
      </c>
      <c r="P48" s="188">
        <v>295</v>
      </c>
      <c r="Q48" s="189">
        <v>306</v>
      </c>
      <c r="R48" s="105" t="s">
        <v>43</v>
      </c>
      <c r="S48" s="8"/>
      <c r="T48" s="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1:42" ht="14.25" thickBot="1" thickTop="1">
      <c r="A49">
        <f t="shared" si="1"/>
      </c>
      <c r="C49" s="14" t="s">
        <v>7</v>
      </c>
      <c r="D49" s="12"/>
      <c r="E49" s="13"/>
      <c r="F49" s="156">
        <v>16753</v>
      </c>
      <c r="G49" s="157">
        <v>17058.758983</v>
      </c>
      <c r="H49" s="158">
        <v>17396.6081</v>
      </c>
      <c r="I49" s="156">
        <v>17323</v>
      </c>
      <c r="J49" s="157">
        <v>17988.29025</v>
      </c>
      <c r="K49" s="158">
        <v>18955.906000000003</v>
      </c>
      <c r="L49" s="156">
        <v>3602</v>
      </c>
      <c r="M49" s="157">
        <v>3708.852073</v>
      </c>
      <c r="N49" s="158">
        <v>3905.24</v>
      </c>
      <c r="O49" s="156">
        <v>4172</v>
      </c>
      <c r="P49" s="157">
        <v>4638.38334</v>
      </c>
      <c r="Q49" s="158">
        <v>5464.5379</v>
      </c>
      <c r="R49" s="18" t="s">
        <v>86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3.5" thickTop="1">
      <c r="C50" s="41" t="str">
        <f ca="1">CELL("filename")</f>
        <v>C:\MyFiles\Timber\Timber Committee\TCQ2012\[tb-65-6.xls]List of tables</v>
      </c>
      <c r="T50" s="43" t="str">
        <f ca="1">CONCATENATE("printed on ",DAY(NOW()),"/",MONTH(NOW()))</f>
        <v>printed on 8/12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Timber Forecasts, 2013-2015</dc:title>
  <dc:subject/>
  <dc:creator>UNECE/FAO Timber Section</dc:creator>
  <cp:keywords/>
  <dc:description/>
  <cp:lastModifiedBy>AM</cp:lastModifiedBy>
  <cp:lastPrinted>2014-12-05T14:51:13Z</cp:lastPrinted>
  <dcterms:created xsi:type="dcterms:W3CDTF">2000-09-25T12:48:04Z</dcterms:created>
  <dcterms:modified xsi:type="dcterms:W3CDTF">2014-12-08T11:21:09Z</dcterms:modified>
  <cp:category/>
  <cp:version/>
  <cp:contentType/>
  <cp:contentStatus/>
</cp:coreProperties>
</file>