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555" windowWidth="14940" windowHeight="8400" tabRatio="881" activeTab="0"/>
  </bookViews>
  <sheets>
    <sheet name="List of tables" sheetId="1" r:id="rId1"/>
    <sheet name="Table 1" sheetId="2" r:id="rId2"/>
    <sheet name="Table 2" sheetId="3" r:id="rId3"/>
    <sheet name="Table 2a" sheetId="4" r:id="rId4"/>
    <sheet name="Table 2b" sheetId="5" r:id="rId5"/>
    <sheet name="Table 3" sheetId="6" r:id="rId6"/>
    <sheet name="Table 4" sheetId="7" r:id="rId7"/>
    <sheet name="Table 5" sheetId="8" r:id="rId8"/>
    <sheet name="Table 5a" sheetId="9" r:id="rId9"/>
    <sheet name="Table 6" sheetId="10" r:id="rId10"/>
    <sheet name="Table 6a" sheetId="11" r:id="rId11"/>
    <sheet name="Table 6b" sheetId="12" r:id="rId12"/>
    <sheet name="Table 6c" sheetId="13" r:id="rId13"/>
    <sheet name="Table 7" sheetId="14" r:id="rId14"/>
    <sheet name="Table 8" sheetId="15" r:id="rId15"/>
    <sheet name="Table 9" sheetId="16" r:id="rId16"/>
    <sheet name="Table 9a" sheetId="17" r:id="rId17"/>
    <sheet name="Table 9b" sheetId="18" r:id="rId18"/>
    <sheet name="Table 10" sheetId="19" r:id="rId19"/>
    <sheet name="Table 11" sheetId="20" r:id="rId20"/>
    <sheet name="Table 11a" sheetId="21" r:id="rId21"/>
    <sheet name="Table 11b" sheetId="22" r:id="rId22"/>
    <sheet name="Table 12" sheetId="23" r:id="rId23"/>
    <sheet name="Table 12a" sheetId="24" r:id="rId24"/>
    <sheet name="Table 12b" sheetId="25" r:id="rId25"/>
    <sheet name="Table 12c" sheetId="26" r:id="rId26"/>
    <sheet name="Table 13" sheetId="27" r:id="rId27"/>
    <sheet name="Table 14" sheetId="28" r:id="rId28"/>
    <sheet name="Table 15" sheetId="29" r:id="rId29"/>
    <sheet name="Table 16" sheetId="30" r:id="rId30"/>
    <sheet name="Table 17" sheetId="31" r:id="rId31"/>
    <sheet name="Table 18" sheetId="32" r:id="rId32"/>
    <sheet name="Table 19" sheetId="33" r:id="rId33"/>
  </sheets>
  <externalReferences>
    <externalReference r:id="rId36"/>
    <externalReference r:id="rId37"/>
  </externalReferences>
  <definedNames>
    <definedName name="_xlnm.Print_Area" localSheetId="0">'List of tables'!$A$1:$P$49</definedName>
    <definedName name="_xlnm.Print_Area" localSheetId="1">'Table 1'!$C$2:$T$56</definedName>
    <definedName name="_xlnm.Print_Area" localSheetId="18">'Table 10'!$C$2:$T$52</definedName>
    <definedName name="_xlnm.Print_Area" localSheetId="19">'Table 11'!$C$2:$T$52</definedName>
    <definedName name="_xlnm.Print_Area" localSheetId="20">'Table 11a'!$C$2:$T$53</definedName>
    <definedName name="_xlnm.Print_Area" localSheetId="21">'Table 11b'!$C$2:$T$26</definedName>
    <definedName name="_xlnm.Print_Area" localSheetId="22">'Table 12'!$C$2:$T$57</definedName>
    <definedName name="_xlnm.Print_Area" localSheetId="23">'Table 12a'!$C$2:$T$47</definedName>
    <definedName name="_xlnm.Print_Area" localSheetId="24">'Table 12b'!$C$2:$T$46</definedName>
    <definedName name="_xlnm.Print_Area" localSheetId="25">'Table 12c'!$C$2:$T$55</definedName>
    <definedName name="_xlnm.Print_Area" localSheetId="26">'Table 13'!$C$2:$T$53</definedName>
    <definedName name="_xlnm.Print_Area" localSheetId="27">'Table 14'!$C$2:$T$60</definedName>
    <definedName name="_xlnm.Print_Area" localSheetId="28">'Table 15'!$C$2:$T$57</definedName>
    <definedName name="_xlnm.Print_Area" localSheetId="29">'Table 16'!$C$2:$T$57</definedName>
    <definedName name="_xlnm.Print_Area" localSheetId="30">'Table 17'!$C$2:$R$39</definedName>
    <definedName name="_xlnm.Print_Area" localSheetId="31">'Table 18'!$C$2:$R$45</definedName>
    <definedName name="_xlnm.Print_Area" localSheetId="32">'Table 19'!$C$2:$R$47</definedName>
    <definedName name="_xlnm.Print_Area" localSheetId="2">'Table 2'!$C$2:$T$55</definedName>
    <definedName name="_xlnm.Print_Area" localSheetId="3">'Table 2a'!$C$2:$T$55</definedName>
    <definedName name="_xlnm.Print_Area" localSheetId="4">'Table 2b'!$C$2:$T$50</definedName>
    <definedName name="_xlnm.Print_Area" localSheetId="5">'Table 3'!$C$2:$T$58</definedName>
    <definedName name="_xlnm.Print_Area" localSheetId="6">'Table 4'!$C$2:$T$55</definedName>
    <definedName name="_xlnm.Print_Area" localSheetId="7">'Table 5'!$C$2:$T$56</definedName>
    <definedName name="_xlnm.Print_Area" localSheetId="8">'Table 5a'!$C$2:$T$53</definedName>
    <definedName name="_xlnm.Print_Area" localSheetId="9">'Table 6'!$C$2:$T$55</definedName>
    <definedName name="_xlnm.Print_Area" localSheetId="10">'Table 6a'!$C$2:$T$55</definedName>
    <definedName name="_xlnm.Print_Area" localSheetId="11">'Table 6b'!$C$2:$T$55</definedName>
    <definedName name="_xlnm.Print_Area" localSheetId="12">'Table 6c'!$C$2:$T$54</definedName>
    <definedName name="_xlnm.Print_Area" localSheetId="13">'Table 7'!$C$2:$T$51</definedName>
    <definedName name="_xlnm.Print_Area" localSheetId="14">'Table 8'!$C$2:$T$56</definedName>
    <definedName name="_xlnm.Print_Area" localSheetId="15">'Table 9'!$C$2:$Z$60</definedName>
    <definedName name="_xlnm.Print_Area" localSheetId="16">'Table 9a'!$C$2:$Z$59</definedName>
    <definedName name="_xlnm.Print_Area" localSheetId="17">'Table 9b'!$C$2:$Z$60</definedName>
    <definedName name="Region" localSheetId="0">#REF!</definedName>
    <definedName name="Region">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<sst xmlns="http://schemas.openxmlformats.org/spreadsheetml/2006/main" count="4538" uniqueCount="482">
  <si>
    <t>Country</t>
  </si>
  <si>
    <t>Albania</t>
  </si>
  <si>
    <t>Austria</t>
  </si>
  <si>
    <t>Bulgaria</t>
  </si>
  <si>
    <t>Bosnia</t>
  </si>
  <si>
    <t>Belarus</t>
  </si>
  <si>
    <t>Canada</t>
  </si>
  <si>
    <t>Switzerland</t>
  </si>
  <si>
    <t>Cyprus</t>
  </si>
  <si>
    <t>Czech Republic</t>
  </si>
  <si>
    <t>Germany</t>
  </si>
  <si>
    <t>Denmark</t>
  </si>
  <si>
    <t>Spain</t>
  </si>
  <si>
    <t>Estonia</t>
  </si>
  <si>
    <t>Finland</t>
  </si>
  <si>
    <t>France</t>
  </si>
  <si>
    <t>UK</t>
  </si>
  <si>
    <t>Georgia</t>
  </si>
  <si>
    <t>Croatia</t>
  </si>
  <si>
    <t>Hungary</t>
  </si>
  <si>
    <t>Ireland</t>
  </si>
  <si>
    <t>Italy</t>
  </si>
  <si>
    <t>Kazakhstan</t>
  </si>
  <si>
    <t>Kyrgyzstan</t>
  </si>
  <si>
    <t>Lithuania</t>
  </si>
  <si>
    <t>Latvia</t>
  </si>
  <si>
    <t>Moldova</t>
  </si>
  <si>
    <t>Macedonia</t>
  </si>
  <si>
    <t>Malta</t>
  </si>
  <si>
    <t>Netherlands</t>
  </si>
  <si>
    <t>Norway</t>
  </si>
  <si>
    <t>Poland</t>
  </si>
  <si>
    <t>Portugal</t>
  </si>
  <si>
    <t>Romania</t>
  </si>
  <si>
    <t>Russia</t>
  </si>
  <si>
    <t>Slovakia</t>
  </si>
  <si>
    <t>Slovenia</t>
  </si>
  <si>
    <t>Sweden</t>
  </si>
  <si>
    <t>Turkey</t>
  </si>
  <si>
    <t>Ukraine</t>
  </si>
  <si>
    <t>United States</t>
  </si>
  <si>
    <t>Uzbekistan</t>
  </si>
  <si>
    <t>Total Europe</t>
  </si>
  <si>
    <t>Total North America</t>
  </si>
  <si>
    <t>Apparent Consumption</t>
  </si>
  <si>
    <t>Consommation Apparente</t>
  </si>
  <si>
    <t>Production</t>
  </si>
  <si>
    <t>Imports - Importations</t>
  </si>
  <si>
    <t>Exports - Exportations</t>
  </si>
  <si>
    <t>Pays</t>
  </si>
  <si>
    <t>Albanie</t>
  </si>
  <si>
    <t>Autriche</t>
  </si>
  <si>
    <t>Bosnie-Herzegovine</t>
  </si>
  <si>
    <t>Bulgarie</t>
  </si>
  <si>
    <t>Croatie</t>
  </si>
  <si>
    <t>Chypre</t>
  </si>
  <si>
    <t>Danemark</t>
  </si>
  <si>
    <t>Estonie</t>
  </si>
  <si>
    <t>Finlande</t>
  </si>
  <si>
    <t>Allemagne</t>
  </si>
  <si>
    <t>Hongrie</t>
  </si>
  <si>
    <t>Irlande</t>
  </si>
  <si>
    <t>Italie</t>
  </si>
  <si>
    <t>Lettonie</t>
  </si>
  <si>
    <t>Malte</t>
  </si>
  <si>
    <t>Pays-Bas</t>
  </si>
  <si>
    <t>Norvège</t>
  </si>
  <si>
    <t>Pologne</t>
  </si>
  <si>
    <t>Roumanie</t>
  </si>
  <si>
    <t>Slovaquie</t>
  </si>
  <si>
    <t>Slovénie</t>
  </si>
  <si>
    <t>Espagne</t>
  </si>
  <si>
    <t>Suède</t>
  </si>
  <si>
    <t>Suisse</t>
  </si>
  <si>
    <t>Turquie</t>
  </si>
  <si>
    <t>République tchèque</t>
  </si>
  <si>
    <t>Royaume-Uni</t>
  </si>
  <si>
    <t>Bélarus</t>
  </si>
  <si>
    <t>Géorgie</t>
  </si>
  <si>
    <t>Kirghizistan</t>
  </si>
  <si>
    <t>Russie</t>
  </si>
  <si>
    <t>Ouzbékistan</t>
  </si>
  <si>
    <t>Etats-Unis</t>
  </si>
  <si>
    <t>Exports</t>
  </si>
  <si>
    <t>Imports</t>
  </si>
  <si>
    <r>
      <t>1000 m</t>
    </r>
    <r>
      <rPr>
        <vertAlign val="superscript"/>
        <sz val="10"/>
        <rFont val="Arial"/>
        <family val="2"/>
      </rPr>
      <t>3</t>
    </r>
  </si>
  <si>
    <t>SCIAGES CONIFERES</t>
  </si>
  <si>
    <t>TABLE 1</t>
  </si>
  <si>
    <t xml:space="preserve"> Albania</t>
  </si>
  <si>
    <t xml:space="preserve"> Austria</t>
  </si>
  <si>
    <t xml:space="preserve"> Bosnia-Herzegovina</t>
  </si>
  <si>
    <t xml:space="preserve"> Bulgaria</t>
  </si>
  <si>
    <t xml:space="preserve"> Croatia</t>
  </si>
  <si>
    <t xml:space="preserve"> Cyprus</t>
  </si>
  <si>
    <t xml:space="preserve"> Czech Republic</t>
  </si>
  <si>
    <t xml:space="preserve"> Denmark</t>
  </si>
  <si>
    <t xml:space="preserve"> Estonia</t>
  </si>
  <si>
    <t xml:space="preserve"> Finland</t>
  </si>
  <si>
    <t xml:space="preserve"> France</t>
  </si>
  <si>
    <t xml:space="preserve"> Germany</t>
  </si>
  <si>
    <t xml:space="preserve"> Hungary</t>
  </si>
  <si>
    <t xml:space="preserve"> Ireland</t>
  </si>
  <si>
    <t xml:space="preserve"> Italy</t>
  </si>
  <si>
    <t xml:space="preserve"> Latvia</t>
  </si>
  <si>
    <t xml:space="preserve"> Lithuania</t>
  </si>
  <si>
    <t xml:space="preserve"> Malta</t>
  </si>
  <si>
    <t xml:space="preserve"> Netherlands</t>
  </si>
  <si>
    <t xml:space="preserve"> Norway</t>
  </si>
  <si>
    <t xml:space="preserve"> Poland</t>
  </si>
  <si>
    <t xml:space="preserve"> Portugal</t>
  </si>
  <si>
    <t xml:space="preserve"> Romania</t>
  </si>
  <si>
    <t xml:space="preserve"> Slovakia</t>
  </si>
  <si>
    <t xml:space="preserve"> Slovenia</t>
  </si>
  <si>
    <t xml:space="preserve"> Spain</t>
  </si>
  <si>
    <t xml:space="preserve"> Sweden</t>
  </si>
  <si>
    <t xml:space="preserve"> Switzerland</t>
  </si>
  <si>
    <t xml:space="preserve"> TfYR of Macedonia</t>
  </si>
  <si>
    <t xml:space="preserve"> Turkey</t>
  </si>
  <si>
    <t xml:space="preserve"> United Kingdom</t>
  </si>
  <si>
    <t xml:space="preserve"> Belarus</t>
  </si>
  <si>
    <t xml:space="preserve"> Georgia</t>
  </si>
  <si>
    <t xml:space="preserve"> Kazakhstan</t>
  </si>
  <si>
    <t xml:space="preserve"> Kyrgyzstan</t>
  </si>
  <si>
    <t xml:space="preserve"> Moldova</t>
  </si>
  <si>
    <t xml:space="preserve"> Russia</t>
  </si>
  <si>
    <t xml:space="preserve"> Ukraine</t>
  </si>
  <si>
    <t xml:space="preserve"> Uzbekistan</t>
  </si>
  <si>
    <t xml:space="preserve"> Other CIS</t>
  </si>
  <si>
    <t xml:space="preserve"> Canada</t>
  </si>
  <si>
    <t xml:space="preserve"> United States</t>
  </si>
  <si>
    <t>Total Amérique du Nord</t>
  </si>
  <si>
    <t>CEI, autre</t>
  </si>
  <si>
    <t>Ex-Rép. youg. de Macédoine</t>
  </si>
  <si>
    <t>SCIAGES NON-CONIFERES (total)</t>
  </si>
  <si>
    <t>TABLE 2</t>
  </si>
  <si>
    <t>SCIAGES NON-CONIFERES (tropicale)</t>
  </si>
  <si>
    <t>TABLE 2b</t>
  </si>
  <si>
    <t>TABLE 2a</t>
  </si>
  <si>
    <t>TABLE 3</t>
  </si>
  <si>
    <t>PLYWOOD</t>
  </si>
  <si>
    <t>CONTREPLAQUES</t>
  </si>
  <si>
    <t xml:space="preserve"> Belgium</t>
  </si>
  <si>
    <t>Belgium</t>
  </si>
  <si>
    <t>Belgique</t>
  </si>
  <si>
    <t>Luxembourg</t>
  </si>
  <si>
    <t xml:space="preserve"> Luxembourg</t>
  </si>
  <si>
    <t>TABLE 4</t>
  </si>
  <si>
    <t>ORIENTED STRAND BOARD (OSB)</t>
  </si>
  <si>
    <t>PANNEAUX STRUCTURAUX ORIENTES (OSB)</t>
  </si>
  <si>
    <t>TABLE 5a</t>
  </si>
  <si>
    <t>HARDBOARD</t>
  </si>
  <si>
    <t>PANNEAUX DURS</t>
  </si>
  <si>
    <t>TABLE 5</t>
  </si>
  <si>
    <t>FIBREBOARD</t>
  </si>
  <si>
    <t>PANNEAUX DE FIBRES</t>
  </si>
  <si>
    <t>Conifères</t>
  </si>
  <si>
    <t>TABLE 9a</t>
  </si>
  <si>
    <t>BOIS DE TRITURATION (RONDINS ET QUARTIERS)</t>
  </si>
  <si>
    <t>TABLE 9b</t>
  </si>
  <si>
    <t>WOOD RESIDUES, CHIPS AND PARTICLES</t>
  </si>
  <si>
    <t>DECHETS DE BOIS, PLAQUETTES ET PARTICULES</t>
  </si>
  <si>
    <t>PULPWOOD (total)</t>
  </si>
  <si>
    <t>BOIS DE TRITURATION (total)</t>
  </si>
  <si>
    <t>TABLE 9</t>
  </si>
  <si>
    <t>TABLE 7</t>
  </si>
  <si>
    <t>TABLE 8</t>
  </si>
  <si>
    <t>Net Trade</t>
  </si>
  <si>
    <t>TABLE 6a</t>
  </si>
  <si>
    <t>REMOVALS OF WOOD IN THE ROUGH</t>
  </si>
  <si>
    <t>QUANTITES ENLEVEES DE BOIS BRUT</t>
  </si>
  <si>
    <t>CONIFERES</t>
  </si>
  <si>
    <t>Total</t>
  </si>
  <si>
    <t>Logs</t>
  </si>
  <si>
    <t>Grumes</t>
  </si>
  <si>
    <t>Industrial wood - Bois industriels</t>
  </si>
  <si>
    <r>
      <t>Pulpwood</t>
    </r>
    <r>
      <rPr>
        <vertAlign val="superscript"/>
        <sz val="10"/>
        <rFont val="Arial"/>
        <family val="2"/>
      </rPr>
      <t xml:space="preserve"> a</t>
    </r>
  </si>
  <si>
    <r>
      <t>Bois de trituration</t>
    </r>
    <r>
      <rPr>
        <vertAlign val="superscript"/>
        <sz val="10"/>
        <rFont val="Arial"/>
        <family val="2"/>
      </rPr>
      <t xml:space="preserve"> a</t>
    </r>
  </si>
  <si>
    <r>
      <t>Other</t>
    </r>
    <r>
      <rPr>
        <vertAlign val="superscript"/>
        <sz val="10"/>
        <rFont val="Arial"/>
        <family val="2"/>
      </rPr>
      <t xml:space="preserve"> b</t>
    </r>
  </si>
  <si>
    <r>
      <t>Autre</t>
    </r>
    <r>
      <rPr>
        <vertAlign val="superscript"/>
        <sz val="10"/>
        <rFont val="Arial"/>
        <family val="2"/>
      </rPr>
      <t xml:space="preserve"> b</t>
    </r>
  </si>
  <si>
    <t>Pulpwood, round and split, as well as chips and particles produced directly</t>
  </si>
  <si>
    <t>therefrom and used as pulpwood</t>
  </si>
  <si>
    <t>Pitprops, poles, piling, posts etc.</t>
  </si>
  <si>
    <t xml:space="preserve">a </t>
  </si>
  <si>
    <t xml:space="preserve">b </t>
  </si>
  <si>
    <t xml:space="preserve">c </t>
  </si>
  <si>
    <t>Including chips and particles produced from wood in the rough and</t>
  </si>
  <si>
    <t>used for energy purposes</t>
  </si>
  <si>
    <t>Bois de trituration, rondins et quartiers, ainse que plaquettes et particules fabriquées</t>
  </si>
  <si>
    <t>directement à partir des rondins et quartiers et utilisées comme bois de trituration</t>
  </si>
  <si>
    <t>Bois de mine, poteaux, pilotis, piquets etc.</t>
  </si>
  <si>
    <t>Y compris plaquettes et particules fabriquées à partir du bois brut et utilisées</t>
  </si>
  <si>
    <t>à des fins energétiques</t>
  </si>
  <si>
    <t>TABLE 6b</t>
  </si>
  <si>
    <t>NON-CONIFERES</t>
  </si>
  <si>
    <t>TOTAL</t>
  </si>
  <si>
    <t>TABLE 6</t>
  </si>
  <si>
    <t>EXPORTS</t>
  </si>
  <si>
    <t>Unit</t>
  </si>
  <si>
    <t>Unité</t>
  </si>
  <si>
    <t>Sawnwood</t>
  </si>
  <si>
    <t>Paper and paperboard</t>
  </si>
  <si>
    <r>
      <t xml:space="preserve">Roundwood </t>
    </r>
    <r>
      <rPr>
        <vertAlign val="superscript"/>
        <sz val="10"/>
        <rFont val="Arial"/>
        <family val="2"/>
      </rPr>
      <t>a</t>
    </r>
  </si>
  <si>
    <t>"</t>
  </si>
  <si>
    <t>Quantity - Volume</t>
  </si>
  <si>
    <t>Change - Changement</t>
  </si>
  <si>
    <t>1979-81</t>
  </si>
  <si>
    <t>average</t>
  </si>
  <si>
    <t>moyenne</t>
  </si>
  <si>
    <t>Volume</t>
  </si>
  <si>
    <t>EXPORTATIONS</t>
  </si>
  <si>
    <t>Sciages</t>
  </si>
  <si>
    <t>Papiers et cartons</t>
  </si>
  <si>
    <r>
      <t xml:space="preserve"> Bois ronds </t>
    </r>
    <r>
      <rPr>
        <vertAlign val="superscript"/>
        <sz val="10"/>
        <rFont val="Arial"/>
        <family val="2"/>
      </rPr>
      <t>a</t>
    </r>
  </si>
  <si>
    <t>TABLE 11</t>
  </si>
  <si>
    <t>IMPORTS</t>
  </si>
  <si>
    <r>
      <t xml:space="preserve">Wood-based panels </t>
    </r>
    <r>
      <rPr>
        <vertAlign val="superscript"/>
        <sz val="10"/>
        <rFont val="Arial"/>
        <family val="2"/>
      </rPr>
      <t>b</t>
    </r>
  </si>
  <si>
    <t>TABLE 12</t>
  </si>
  <si>
    <t>TABLE 10</t>
  </si>
  <si>
    <r>
      <t>million m</t>
    </r>
    <r>
      <rPr>
        <vertAlign val="superscript"/>
        <sz val="10"/>
        <rFont val="Arial"/>
        <family val="2"/>
      </rPr>
      <t>3</t>
    </r>
  </si>
  <si>
    <t>actual</t>
  </si>
  <si>
    <t>réels</t>
  </si>
  <si>
    <t>forecasts</t>
  </si>
  <si>
    <t>prévisions</t>
  </si>
  <si>
    <t xml:space="preserve"> – temperate zone</t>
  </si>
  <si>
    <t xml:space="preserve"> – tropical zone</t>
  </si>
  <si>
    <t>Sciages conifères</t>
  </si>
  <si>
    <t>Sciages non-conifères</t>
  </si>
  <si>
    <r>
      <t>a</t>
    </r>
    <r>
      <rPr>
        <sz val="10"/>
        <rFont val="Arial"/>
        <family val="2"/>
      </rPr>
      <t xml:space="preserve"> Countries which did not provide trade data are included in consumption data</t>
    </r>
  </si>
  <si>
    <t xml:space="preserve"> – zone tempérée</t>
  </si>
  <si>
    <t xml:space="preserve"> – zone tropicale</t>
  </si>
  <si>
    <t>Plywood</t>
  </si>
  <si>
    <t>Fibreboard</t>
  </si>
  <si>
    <t xml:space="preserve"> – Hardboard</t>
  </si>
  <si>
    <t>Contreplaqués</t>
  </si>
  <si>
    <t>Panneaux de fibres</t>
  </si>
  <si>
    <t xml:space="preserve"> – Durs</t>
  </si>
  <si>
    <t xml:space="preserve"> – MDF</t>
  </si>
  <si>
    <t xml:space="preserve"> – Residues, chips and particles</t>
  </si>
  <si>
    <t xml:space="preserve">   – conifères</t>
  </si>
  <si>
    <t xml:space="preserve">   – non-conifères</t>
  </si>
  <si>
    <r>
      <t>a</t>
    </r>
    <r>
      <rPr>
        <sz val="10"/>
        <rFont val="Arial"/>
        <family val="2"/>
      </rPr>
      <t xml:space="preserve"> La consommation comprend les pays qui n'ont pas fournies des données sur la commerce</t>
    </r>
  </si>
  <si>
    <t xml:space="preserve"> – Déchets, plaquettes et part.</t>
  </si>
  <si>
    <t>Percent</t>
  </si>
  <si>
    <t>IMPORTATIONS</t>
  </si>
  <si>
    <r>
      <t xml:space="preserve">a </t>
    </r>
    <r>
      <rPr>
        <sz val="10"/>
        <rFont val="Arial"/>
        <family val="0"/>
      </rPr>
      <t>Including available data on wood residues, chips and particles</t>
    </r>
  </si>
  <si>
    <r>
      <t xml:space="preserve"> Panneaux à base de bois </t>
    </r>
    <r>
      <rPr>
        <vertAlign val="superscript"/>
        <sz val="10"/>
        <rFont val="Arial"/>
        <family val="2"/>
      </rPr>
      <t>b</t>
    </r>
  </si>
  <si>
    <r>
      <t xml:space="preserve">a </t>
    </r>
    <r>
      <rPr>
        <sz val="10"/>
        <rFont val="Arial"/>
        <family val="0"/>
      </rPr>
      <t>Y compris les données disponibles pour les déchets, les plaquettes et les particules</t>
    </r>
  </si>
  <si>
    <t>Actual - Réelle</t>
  </si>
  <si>
    <r>
      <t xml:space="preserve">b </t>
    </r>
    <r>
      <rPr>
        <sz val="10"/>
        <rFont val="Arial"/>
        <family val="0"/>
      </rPr>
      <t>Non compris les feuilles de placage</t>
    </r>
  </si>
  <si>
    <r>
      <t xml:space="preserve">Forecasts </t>
    </r>
    <r>
      <rPr>
        <vertAlign val="superscript"/>
        <sz val="10"/>
        <rFont val="Arial"/>
        <family val="2"/>
      </rPr>
      <t>a</t>
    </r>
  </si>
  <si>
    <r>
      <t xml:space="preserve">Prévisions </t>
    </r>
    <r>
      <rPr>
        <vertAlign val="superscript"/>
        <sz val="10"/>
        <rFont val="Arial"/>
        <family val="2"/>
      </rPr>
      <t>a</t>
    </r>
  </si>
  <si>
    <t xml:space="preserve"> – Particle board</t>
  </si>
  <si>
    <t xml:space="preserve"> – Plywood</t>
  </si>
  <si>
    <t xml:space="preserve"> – Newsprint</t>
  </si>
  <si>
    <r>
      <t xml:space="preserve">Sawnwood </t>
    </r>
    <r>
      <rPr>
        <vertAlign val="superscript"/>
        <sz val="10"/>
        <rFont val="Arial"/>
        <family val="2"/>
      </rPr>
      <t>b</t>
    </r>
  </si>
  <si>
    <r>
      <t xml:space="preserve">Wood-based panels </t>
    </r>
    <r>
      <rPr>
        <vertAlign val="superscript"/>
        <sz val="10"/>
        <rFont val="Arial"/>
        <family val="2"/>
      </rPr>
      <t>c</t>
    </r>
  </si>
  <si>
    <r>
      <t xml:space="preserve">c </t>
    </r>
    <r>
      <rPr>
        <sz val="10"/>
        <rFont val="Arial"/>
        <family val="0"/>
      </rPr>
      <t>Excluding veneer sheets</t>
    </r>
  </si>
  <si>
    <t>Unit
Unité</t>
  </si>
  <si>
    <t xml:space="preserve"> – Conifères</t>
  </si>
  <si>
    <t xml:space="preserve"> – Non-conifères</t>
  </si>
  <si>
    <r>
      <t xml:space="preserve"> Panneaux à base de bois </t>
    </r>
    <r>
      <rPr>
        <vertAlign val="superscript"/>
        <sz val="10"/>
        <rFont val="Arial"/>
        <family val="2"/>
      </rPr>
      <t>c</t>
    </r>
  </si>
  <si>
    <r>
      <t xml:space="preserve">Sciages </t>
    </r>
    <r>
      <rPr>
        <vertAlign val="superscript"/>
        <sz val="10"/>
        <rFont val="Arial"/>
        <family val="2"/>
      </rPr>
      <t>b</t>
    </r>
  </si>
  <si>
    <t xml:space="preserve"> – Contreplaqués</t>
  </si>
  <si>
    <t xml:space="preserve"> – Panneaux de particules</t>
  </si>
  <si>
    <t xml:space="preserve"> – Panneaux de fibres</t>
  </si>
  <si>
    <t xml:space="preserve"> – Papiers journal</t>
  </si>
  <si>
    <r>
      <t xml:space="preserve">c </t>
    </r>
    <r>
      <rPr>
        <sz val="10"/>
        <rFont val="Arial"/>
        <family val="0"/>
      </rPr>
      <t>Non compris les feuilles de placage</t>
    </r>
  </si>
  <si>
    <t>million m.t.</t>
  </si>
  <si>
    <t>Index - Indice
1979-81 = 100</t>
  </si>
  <si>
    <t xml:space="preserve"> – Fibreboard</t>
  </si>
  <si>
    <r>
      <t xml:space="preserve"> </t>
    </r>
    <r>
      <rPr>
        <sz val="10"/>
        <rFont val="Arial"/>
        <family val="2"/>
      </rPr>
      <t xml:space="preserve"> comparable with actual data as the methodology is different.</t>
    </r>
  </si>
  <si>
    <r>
      <t xml:space="preserve"> </t>
    </r>
    <r>
      <rPr>
        <sz val="10"/>
        <rFont val="Arial"/>
        <family val="2"/>
      </rPr>
      <t xml:space="preserve"> et réelles n'est pas toujours possible à cause de différences des méthodes de calcul.</t>
    </r>
  </si>
  <si>
    <t xml:space="preserve"> – Softwood</t>
  </si>
  <si>
    <t xml:space="preserve"> – Hardwood</t>
  </si>
  <si>
    <t>Apparent Consumption – Consommation apparente</t>
  </si>
  <si>
    <t>Imports – Importations</t>
  </si>
  <si>
    <t>SAWN SOFTWOOD</t>
  </si>
  <si>
    <t>SAWN HARDWOOD (total)</t>
  </si>
  <si>
    <t>SAWN HARDWOOD (temperate)</t>
  </si>
  <si>
    <t>SAWN HARDWOOD (tropical)</t>
  </si>
  <si>
    <t>SOFTWOOD</t>
  </si>
  <si>
    <t>HARDWOOD</t>
  </si>
  <si>
    <t>HARDWOOD LOGS (temperate)</t>
  </si>
  <si>
    <t>HARDWOOD LOGS (tropical)</t>
  </si>
  <si>
    <r>
      <t xml:space="preserve"> Softwood logs </t>
    </r>
    <r>
      <rPr>
        <vertAlign val="superscript"/>
        <sz val="10"/>
        <rFont val="Arial"/>
        <family val="2"/>
      </rPr>
      <t>a</t>
    </r>
  </si>
  <si>
    <t>Sawn hardwood</t>
  </si>
  <si>
    <r>
      <t xml:space="preserve">Hardwood logs </t>
    </r>
    <r>
      <rPr>
        <vertAlign val="superscript"/>
        <sz val="10"/>
        <rFont val="Arial"/>
        <family val="2"/>
      </rPr>
      <t>a</t>
    </r>
  </si>
  <si>
    <t xml:space="preserve">   – hardwood</t>
  </si>
  <si>
    <t xml:space="preserve">   – softwood</t>
  </si>
  <si>
    <t>Sawn softwood</t>
  </si>
  <si>
    <r>
      <t xml:space="preserve">NET TRADE </t>
    </r>
    <r>
      <rPr>
        <vertAlign val="superscript"/>
        <sz val="10"/>
        <rFont val="Arial"/>
        <family val="2"/>
      </rPr>
      <t>c</t>
    </r>
  </si>
  <si>
    <r>
      <t xml:space="preserve">COMMERCE NET </t>
    </r>
    <r>
      <rPr>
        <vertAlign val="superscript"/>
        <sz val="10"/>
        <rFont val="Arial"/>
        <family val="2"/>
      </rPr>
      <t>c</t>
    </r>
  </si>
  <si>
    <r>
      <t>c</t>
    </r>
    <r>
      <rPr>
        <sz val="10"/>
        <rFont val="Arial"/>
        <family val="2"/>
      </rPr>
      <t xml:space="preserve"> Exports minus imports</t>
    </r>
  </si>
  <si>
    <r>
      <t>c</t>
    </r>
    <r>
      <rPr>
        <sz val="10"/>
        <rFont val="Arial"/>
        <family val="2"/>
      </rPr>
      <t xml:space="preserve"> Exportations moins importations</t>
    </r>
  </si>
  <si>
    <r>
      <t xml:space="preserve">Apparent Consumption </t>
    </r>
    <r>
      <rPr>
        <vertAlign val="superscript"/>
        <sz val="10"/>
        <rFont val="Arial"/>
        <family val="2"/>
      </rPr>
      <t>a</t>
    </r>
  </si>
  <si>
    <r>
      <t xml:space="preserve">Consommation Apparente </t>
    </r>
    <r>
      <rPr>
        <vertAlign val="superscript"/>
        <sz val="10"/>
        <rFont val="Arial"/>
        <family val="2"/>
      </rPr>
      <t>a</t>
    </r>
  </si>
  <si>
    <t>Commerce Net</t>
  </si>
  <si>
    <r>
      <t xml:space="preserve"> Grumes de conifères </t>
    </r>
    <r>
      <rPr>
        <vertAlign val="superscript"/>
        <sz val="10"/>
        <rFont val="Arial"/>
        <family val="2"/>
      </rPr>
      <t>a</t>
    </r>
  </si>
  <si>
    <r>
      <t xml:space="preserve"> Grumes de non-conifères </t>
    </r>
    <r>
      <rPr>
        <vertAlign val="superscript"/>
        <sz val="10"/>
        <rFont val="Arial"/>
        <family val="2"/>
      </rPr>
      <t>a</t>
    </r>
  </si>
  <si>
    <r>
      <t xml:space="preserve"> Bois de trituration </t>
    </r>
    <r>
      <rPr>
        <vertAlign val="superscript"/>
        <sz val="10"/>
        <rFont val="Arial"/>
        <family val="2"/>
      </rPr>
      <t>a</t>
    </r>
  </si>
  <si>
    <r>
      <t xml:space="preserve"> Pulpwood </t>
    </r>
    <r>
      <rPr>
        <vertAlign val="superscript"/>
        <sz val="10"/>
        <rFont val="Arial"/>
        <family val="2"/>
      </rPr>
      <t>a</t>
    </r>
  </si>
  <si>
    <t xml:space="preserve"> – Other paper &amp; paperbrd.</t>
  </si>
  <si>
    <t xml:space="preserve"> – Autres papiers/cartons</t>
  </si>
  <si>
    <t>GRUMES DE NON-CONIFERES (tropicale)</t>
  </si>
  <si>
    <t>Non-conifères</t>
  </si>
  <si>
    <t>Lituanie</t>
  </si>
  <si>
    <t>VENEER SHEETS</t>
  </si>
  <si>
    <t>FEUILLES DE PLACAGE</t>
  </si>
  <si>
    <t>WOOD PULP</t>
  </si>
  <si>
    <t>PATE DE BOIS</t>
  </si>
  <si>
    <t>PAPER AND PAPERBOARD</t>
  </si>
  <si>
    <t>PAPIERS ET CARTONS</t>
  </si>
  <si>
    <r>
      <t>1000 m</t>
    </r>
    <r>
      <rPr>
        <sz val="10"/>
        <rFont val="Arial"/>
        <family val="2"/>
      </rPr>
      <t>t</t>
    </r>
  </si>
  <si>
    <t>TABLE 6c</t>
  </si>
  <si>
    <r>
      <t xml:space="preserve">Wood fuel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 xml:space="preserve">
Bois de chauffage </t>
    </r>
    <r>
      <rPr>
        <vertAlign val="superscript"/>
        <sz val="10"/>
        <rFont val="Arial"/>
        <family val="2"/>
      </rPr>
      <t>c</t>
    </r>
  </si>
  <si>
    <t>TABLE 11a</t>
  </si>
  <si>
    <t>TABLE 11b</t>
  </si>
  <si>
    <t>TABLE 12a</t>
  </si>
  <si>
    <t>TABLE 12b</t>
  </si>
  <si>
    <t>TABLE 12c</t>
  </si>
  <si>
    <t>OSB</t>
  </si>
  <si>
    <t>Softwood</t>
  </si>
  <si>
    <t>Hardwood</t>
  </si>
  <si>
    <r>
      <t xml:space="preserve"> – temperate zone </t>
    </r>
    <r>
      <rPr>
        <vertAlign val="superscript"/>
        <sz val="10"/>
        <rFont val="Arial"/>
        <family val="2"/>
      </rPr>
      <t>b</t>
    </r>
  </si>
  <si>
    <t>Veneer sheets</t>
  </si>
  <si>
    <r>
      <t xml:space="preserve"> – tropical zone </t>
    </r>
    <r>
      <rPr>
        <vertAlign val="superscript"/>
        <sz val="10"/>
        <rFont val="Arial"/>
        <family val="2"/>
      </rPr>
      <t>b</t>
    </r>
  </si>
  <si>
    <t>Wood pulp</t>
  </si>
  <si>
    <t>Pâte de bois</t>
  </si>
  <si>
    <r>
      <t xml:space="preserve"> – zone tempérée </t>
    </r>
    <r>
      <rPr>
        <vertAlign val="superscript"/>
        <sz val="10"/>
        <rFont val="Arial"/>
        <family val="2"/>
      </rPr>
      <t>b</t>
    </r>
  </si>
  <si>
    <r>
      <t xml:space="preserve"> – zone tropicale </t>
    </r>
    <r>
      <rPr>
        <vertAlign val="superscript"/>
        <sz val="10"/>
        <rFont val="Arial"/>
        <family val="2"/>
      </rPr>
      <t>b</t>
    </r>
  </si>
  <si>
    <t xml:space="preserve"> Pulpwood</t>
  </si>
  <si>
    <t xml:space="preserve"> Bois de trituration</t>
  </si>
  <si>
    <t>Feuilles de placage</t>
  </si>
  <si>
    <t xml:space="preserve"> Softwood logs</t>
  </si>
  <si>
    <t>Hardwood logs</t>
  </si>
  <si>
    <t xml:space="preserve"> Grumes de conifères</t>
  </si>
  <si>
    <t xml:space="preserve"> Grumes de non-conifères</t>
  </si>
  <si>
    <r>
      <t>b</t>
    </r>
    <r>
      <rPr>
        <sz val="10"/>
        <rFont val="Arial"/>
        <family val="2"/>
      </rPr>
      <t xml:space="preserve"> Trade figures by zone do not equal the total as some countries cannot provide data for both zones</t>
    </r>
  </si>
  <si>
    <t>Consumption</t>
  </si>
  <si>
    <r>
      <t xml:space="preserve"> Finland </t>
    </r>
    <r>
      <rPr>
        <vertAlign val="superscript"/>
        <sz val="10"/>
        <rFont val="Arial"/>
        <family val="2"/>
      </rPr>
      <t>a</t>
    </r>
  </si>
  <si>
    <r>
      <t xml:space="preserve"> Finlande </t>
    </r>
    <r>
      <rPr>
        <vertAlign val="superscript"/>
        <sz val="10"/>
        <rFont val="Arial"/>
        <family val="2"/>
      </rPr>
      <t>a</t>
    </r>
  </si>
  <si>
    <t>GRUMES DE NON-CONIFERES (zone tempérée)</t>
  </si>
  <si>
    <t>SCIAGES NON-CONIFERES (zone tempérée)</t>
  </si>
  <si>
    <t xml:space="preserve">   en raison du fait que certains pays ne peuvent les différencier. </t>
  </si>
  <si>
    <t>Pulpwood</t>
  </si>
  <si>
    <t>...</t>
  </si>
  <si>
    <t>Other</t>
  </si>
  <si>
    <t>Wood fuel</t>
  </si>
  <si>
    <t>Total Ind. RW</t>
  </si>
  <si>
    <t>Total RW</t>
  </si>
  <si>
    <t>…</t>
  </si>
  <si>
    <r>
      <t>a</t>
    </r>
    <r>
      <rPr>
        <sz val="10"/>
        <rFont val="Arial"/>
        <family val="2"/>
      </rPr>
      <t xml:space="preserve"> La consommation comprend les pays qui n'ont pas fourni des données sur le commerce</t>
    </r>
  </si>
  <si>
    <r>
      <t>b</t>
    </r>
    <r>
      <rPr>
        <sz val="10"/>
        <rFont val="Arial"/>
        <family val="2"/>
      </rPr>
      <t xml:space="preserve"> Les chiffres du commerce par zone ne correspondent pas aux totaux </t>
    </r>
  </si>
  <si>
    <r>
      <t>a</t>
    </r>
    <r>
      <rPr>
        <sz val="10"/>
        <rFont val="Arial"/>
        <family val="2"/>
      </rPr>
      <t xml:space="preserve"> imports exclude dissolving pulp</t>
    </r>
  </si>
  <si>
    <r>
      <t>a</t>
    </r>
    <r>
      <rPr>
        <sz val="10"/>
        <rFont val="Arial"/>
        <family val="2"/>
      </rPr>
      <t xml:space="preserve"> les importations excluent pâte à dissoudre</t>
    </r>
  </si>
  <si>
    <r>
      <t xml:space="preserve"> Canada </t>
    </r>
    <r>
      <rPr>
        <vertAlign val="superscript"/>
        <sz val="10"/>
        <rFont val="Arial"/>
        <family val="2"/>
      </rPr>
      <t>a</t>
    </r>
  </si>
  <si>
    <r>
      <t xml:space="preserve"> United States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</si>
  <si>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converted from nominal to actual size using factor of 0.72</t>
    </r>
  </si>
  <si>
    <r>
      <t xml:space="preserve"> Etats-Unis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</si>
  <si>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convertis du dimension nominale au véritable avec une facteur du 0.72</t>
    </r>
  </si>
  <si>
    <r>
      <t>a</t>
    </r>
    <r>
      <rPr>
        <sz val="10"/>
        <rFont val="Arial"/>
        <family val="2"/>
      </rPr>
      <t xml:space="preserve"> Data are only for Kraft paper</t>
    </r>
  </si>
  <si>
    <r>
      <t xml:space="preserve"> Bulgaria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</si>
  <si>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Les données referent seulement au papier kraft</t>
    </r>
  </si>
  <si>
    <r>
      <t xml:space="preserve"> Bulgarie </t>
    </r>
    <r>
      <rPr>
        <vertAlign val="superscript"/>
        <sz val="10"/>
        <rFont val="Arial"/>
        <family val="2"/>
      </rPr>
      <t>a</t>
    </r>
  </si>
  <si>
    <t>Total EECCA</t>
  </si>
  <si>
    <t>Total EOCAC</t>
  </si>
  <si>
    <t>Serbia</t>
  </si>
  <si>
    <t>Serbie</t>
  </si>
  <si>
    <t xml:space="preserve"> Serbia</t>
  </si>
  <si>
    <r>
      <t xml:space="preserve">b </t>
    </r>
    <r>
      <rPr>
        <sz val="10"/>
        <rFont val="Arial"/>
        <family val="0"/>
      </rPr>
      <t>Excluding veneer sheets</t>
    </r>
  </si>
  <si>
    <t>1999-2001</t>
  </si>
  <si>
    <r>
      <t>PARTICLE BOARD</t>
    </r>
    <r>
      <rPr>
        <sz val="10"/>
        <rFont val="Arial"/>
        <family val="2"/>
      </rPr>
      <t xml:space="preserve"> (excluding OSB)</t>
    </r>
  </si>
  <si>
    <t>Particle board (excluding OSB)</t>
  </si>
  <si>
    <r>
      <t>PANNEAUX DE PARTICULES</t>
    </r>
    <r>
      <rPr>
        <sz val="10"/>
        <rFont val="Arial"/>
        <family val="2"/>
      </rPr>
      <t xml:space="preserve"> (ne comprennent pas l'OSB)</t>
    </r>
  </si>
  <si>
    <t>Pann. de particules (sauf OSB)</t>
  </si>
  <si>
    <t xml:space="preserve"> – Pulp logs</t>
  </si>
  <si>
    <t xml:space="preserve"> – Bois ronds de trituration</t>
  </si>
  <si>
    <t xml:space="preserve"> Pologne</t>
  </si>
  <si>
    <t>Includes wood residues, chips and particles for all purposes</t>
  </si>
  <si>
    <t>Comprend les dechets de bois, plaquettes et particules pour toute utilisation</t>
  </si>
  <si>
    <t>AUTRES PANNEAUX DE FIBRES</t>
  </si>
  <si>
    <t>OTHER FIBREBOARD</t>
  </si>
  <si>
    <t>TABLE 13</t>
  </si>
  <si>
    <t>TABLE 14</t>
  </si>
  <si>
    <t>TABLE 15</t>
  </si>
  <si>
    <t>TABLE 16</t>
  </si>
  <si>
    <t>TABLE 17</t>
  </si>
  <si>
    <t>TABLE 18</t>
  </si>
  <si>
    <r>
      <t xml:space="preserve">a </t>
    </r>
    <r>
      <rPr>
        <sz val="10"/>
        <rFont val="Arial"/>
        <family val="0"/>
      </rPr>
      <t xml:space="preserve"> The forecasts may not be exactly</t>
    </r>
  </si>
  <si>
    <r>
      <t xml:space="preserve">a </t>
    </r>
    <r>
      <rPr>
        <sz val="10"/>
        <rFont val="Arial"/>
        <family val="2"/>
      </rPr>
      <t>Une comparison exacte entre prévisions</t>
    </r>
  </si>
  <si>
    <r>
      <t xml:space="preserve">a </t>
    </r>
    <r>
      <rPr>
        <sz val="10"/>
        <rFont val="Arial"/>
        <family val="0"/>
      </rPr>
      <t>The forecasts may not be exactly</t>
    </r>
  </si>
  <si>
    <r>
      <t xml:space="preserve"> – Particle board </t>
    </r>
    <r>
      <rPr>
        <vertAlign val="superscript"/>
        <sz val="10"/>
        <rFont val="Arial"/>
        <family val="2"/>
      </rPr>
      <t>d</t>
    </r>
  </si>
  <si>
    <r>
      <t xml:space="preserve"> –  Panneaux de particules </t>
    </r>
    <r>
      <rPr>
        <vertAlign val="superscript"/>
        <sz val="10"/>
        <rFont val="Arial"/>
        <family val="2"/>
      </rPr>
      <t>d</t>
    </r>
  </si>
  <si>
    <t>List of Tables and Notes</t>
  </si>
  <si>
    <t>Table 1 - Sawn Softwood</t>
  </si>
  <si>
    <t>Table 2 - Sawn Hardwood (total)</t>
  </si>
  <si>
    <t>Table 2a - Sawn Hardwood (temperate)</t>
  </si>
  <si>
    <t>Table 2b - Sawn Hardwood (tropical)</t>
  </si>
  <si>
    <t>Table 3 - Veneer Sheets</t>
  </si>
  <si>
    <t>Table 4 - Plywood</t>
  </si>
  <si>
    <t>Table 5 - Particle Board (excluding OSB)</t>
  </si>
  <si>
    <t>Table 5a - Oriented Strand Board</t>
  </si>
  <si>
    <t>Table 6 - Fibreboard</t>
  </si>
  <si>
    <t>Table 6a - Hardboard</t>
  </si>
  <si>
    <t>Table 6c - Insulating Board</t>
  </si>
  <si>
    <t>Table 7 - Wood Pulp</t>
  </si>
  <si>
    <t>Table 8 - Paper and Paperboard</t>
  </si>
  <si>
    <t>Table 9 - Removals of wood in the rough</t>
  </si>
  <si>
    <t>Table 9a - Removals of wood in the rough (softwood)</t>
  </si>
  <si>
    <t>Table 9b - Removals of wood in the rough (hardwood)</t>
  </si>
  <si>
    <t>Table 11a - Hardwood logs (temperate)</t>
  </si>
  <si>
    <t>Table 11b - Hardwood logs (tropical)</t>
  </si>
  <si>
    <t>Table 12 - Pulpwood</t>
  </si>
  <si>
    <t>Table 12a - Pulpwood (softwood)</t>
  </si>
  <si>
    <t>Table 12b - Pulpwood (hardwood)</t>
  </si>
  <si>
    <t>Table 12c - Wood Residues, Chips and Particles</t>
  </si>
  <si>
    <t>Countries with nil, missing or confidential data for all years on a table are not shown.</t>
  </si>
  <si>
    <t xml:space="preserve"> – Other board</t>
  </si>
  <si>
    <t xml:space="preserve"> – Autres panneaux</t>
  </si>
  <si>
    <t>TABLE 19</t>
  </si>
  <si>
    <t>Table 13 - Wood Pellets</t>
  </si>
  <si>
    <t>WOOD PELLETS</t>
  </si>
  <si>
    <t>GRANULES DE BOIS</t>
  </si>
  <si>
    <t>Wood Pellets</t>
  </si>
  <si>
    <r>
      <t>million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(pulp, paper and pellets million m.t. - pâte de bois, papiers et cartons, et granulés en millions de tonnes métriques)</t>
    </r>
  </si>
  <si>
    <t>Granulés de bois</t>
  </si>
  <si>
    <t>Wood pellets</t>
  </si>
  <si>
    <t>million m3 (pulp, paper and pellets million m.t. - pâte de bois, papiers et cartons, et granulés en millions de tonnes métriques)</t>
  </si>
  <si>
    <t xml:space="preserve"> Bulgarie</t>
  </si>
  <si>
    <t xml:space="preserve">For tables 1-13, data in italics are secretariat estimates or repeated data. All other data are from national sources and are of course estimates for the current and future year. </t>
  </si>
  <si>
    <t>Polish trade data exclude non-reporters (estimated at 1-3% of total).  Polish sawnwood data include shop lumber.  Wood pulp production is in metric tonnes not air-dried and excludes recovered fibre pulp.</t>
  </si>
  <si>
    <t>Data on wood chips and residues for Turkey include those from secondary processing.</t>
  </si>
  <si>
    <t xml:space="preserve">Bulgarian production figures for sawn hardwood are converted at 1 m3 = 50 m2 and fibreboard (and subitems) are converted at 1 m2 = 0.0025 m3 </t>
  </si>
  <si>
    <t>Softwood = coniferous, hardwood = non-coniferous</t>
  </si>
  <si>
    <t>Table 6b - MDF/HDF</t>
  </si>
  <si>
    <t>MDF/HDF</t>
  </si>
  <si>
    <t>Table 10 - Softwood sawlogs</t>
  </si>
  <si>
    <t>Table 11 - Hardwood sawlogs</t>
  </si>
  <si>
    <t>SOFTWOOD SAWLOGS</t>
  </si>
  <si>
    <t>GRUMES DE SCIAGES DES CONIFERES</t>
  </si>
  <si>
    <t>GRUMES DE SCIAGES DES NON-CONIFERES</t>
  </si>
  <si>
    <t>HARDWOOD SAWLOGS (total)</t>
  </si>
  <si>
    <t>PULPWOOD LOGS (ROUND AND SPLIT)</t>
  </si>
  <si>
    <t>Data are calculated by subtracting OSB from the particleboard/OSB total - les données sont calculées en soustrayant les OSB du total des panneaux de particules et OSB.</t>
  </si>
  <si>
    <t>Slovenian trade figures are lower than actual as they do not include estimates for non-recorded trade with other EU countries.</t>
  </si>
  <si>
    <t>United Kingdom production figures for OSB and wood pulp are secretariat estimates.</t>
  </si>
  <si>
    <t>Note: Definition of veneers now includes all production (including converted directly to plywood). However most replies here continue to exclude the part going to plywood.</t>
  </si>
  <si>
    <t xml:space="preserve">La définition des placages comprend maintenant toute la production (y compris la conversion directe en contreplaqué). </t>
  </si>
  <si>
    <t>Cependant, la plupart des réponses continuent d'exclure la partie destinée au contreplaqué.</t>
  </si>
  <si>
    <r>
      <t>b</t>
    </r>
    <r>
      <rPr>
        <sz val="10"/>
        <rFont val="Arial"/>
        <family val="2"/>
      </rPr>
      <t xml:space="preserve"> Excluding sleepers through 2016</t>
    </r>
  </si>
  <si>
    <r>
      <t xml:space="preserve">b </t>
    </r>
    <r>
      <rPr>
        <sz val="10"/>
        <rFont val="Arial"/>
        <family val="0"/>
      </rPr>
      <t>Non compris les traverses jusqu'à 2016</t>
    </r>
  </si>
  <si>
    <t xml:space="preserve"> – OSB</t>
  </si>
  <si>
    <r>
      <t xml:space="preserve">d </t>
    </r>
    <r>
      <rPr>
        <sz val="10"/>
        <rFont val="Arial"/>
        <family val="0"/>
      </rPr>
      <t>Average figure for 1979-81 includes OSB</t>
    </r>
  </si>
  <si>
    <r>
      <t xml:space="preserve">d </t>
    </r>
    <r>
      <rPr>
        <sz val="10"/>
        <rFont val="Arial"/>
        <family val="0"/>
      </rPr>
      <t>Les chiffres moyennes 1979-81 comprennent le OSB</t>
    </r>
  </si>
  <si>
    <t>Source:  UNECE Committee on Forests and the Forest Industry , November 2019, http://www.unece.org/forests/fpm/timbercommittee.html</t>
  </si>
  <si>
    <t>Notes: Data in italics are estimated by the secretariat.  EECCA is Eastern Europe, Caucasus and Central Asia.</t>
  </si>
  <si>
    <t>Austrian removals data do not include trees outside the forest. Wood chip trade includes recovered post-consumer wood.</t>
  </si>
  <si>
    <t>Belgian, Italian and Latvian data on softwood logs and sawn softwood are from the International Softwood Conference.</t>
  </si>
  <si>
    <t>German estimates for removals for 2019 and 2020 are highly sensitive to assumptions of beetle and storm damage</t>
  </si>
  <si>
    <t>Polish wood pellets production data includes briquettes and non-wood based material.</t>
  </si>
  <si>
    <t>Europe: Summary table of market forecasts for 2019 and 2020</t>
  </si>
  <si>
    <t>Europe: Tableau récapitulatif des prévisions du marché pour 2019 et 2020</t>
  </si>
  <si>
    <t>North America: Summary table of market forecasts for 2019 and 2020</t>
  </si>
  <si>
    <t>Amérique du Nord: Tableau récapitulatif des prévisions du marché pour 2019 et 2020</t>
  </si>
  <si>
    <t>C:\MyFiles\Timber\Timber Committee\TCQ2019\Masterfiles\[TF2019_final_tables_postmeeting.xls]Table 13</t>
  </si>
  <si>
    <t>printed on 15/11</t>
  </si>
  <si>
    <t>Russian Federation: Summary table of market forecasts for 2019 and 2020</t>
  </si>
  <si>
    <t>Fédération de Russie: Tableau récapitulatif des prévisions du marché pour 2019 et 2020</t>
  </si>
  <si>
    <t>Europe:  Trade in forest products by main product groups, 1979-81 and 1999-2001 (averages) and 2014 to 2018</t>
  </si>
  <si>
    <t>Europe: Commerce  des produits forestiers, par principaux groupes d'assortiments, en 1979-81 et 1999-2001 (moyennes) et de 2014 à 2018</t>
  </si>
  <si>
    <t>2017/2018</t>
  </si>
  <si>
    <t>NA</t>
  </si>
  <si>
    <t>Europe:  Apparent consumption of selected forest products, 1979-81 and 1999-2001 (averages), 2014 to 2018, and forecasts for 2019 and 2020</t>
  </si>
  <si>
    <t>Europe: Consommation apparente de certains produits forestiers, en 1979-81 et 1999-2001 (moyennes), de 2014 à 2018 et prévisions pour 2019 et 2020</t>
  </si>
  <si>
    <t>United States:  Apparent consumption and imports of selected forest products, 1979-81 and 1999-2001 (averages), 2014 to 2018, and forecasts for 2019 and 2020</t>
  </si>
  <si>
    <t>Etats-Unis: Consommation apparente et importations de certains produits forestiers, en 1979-81 et 1999-2001 (moyennes), de 2014 à 2018 et prévisions pour 2019 et 2020</t>
  </si>
  <si>
    <t>Table 14 - Europe: Summary table of market forecasts for 2019 and 2020</t>
  </si>
  <si>
    <t>Table 15 - North America: Summary table of market forecasts for 2019 and 2020</t>
  </si>
  <si>
    <t>Table 16 - Russian Federation: Summary table of market forecasts for 2019 and 2020</t>
  </si>
  <si>
    <t>Table 17 - Europe:  Trade in forest products by main product groups, 1979-81 and 1999-2001 (average) and 2014 to 2018</t>
  </si>
  <si>
    <t>Table 18 - Europe:  Apparent consumption of selected forest products, 1979-81 and 1999-2001 (average), 2014 to 2018, and forecasts for 2019 and 2020</t>
  </si>
  <si>
    <t>Table 19 - United States:  Apparent consumption and imports of selected forest products 1979-81 and 1999-2001 (average), 2014 to 2018, and forecasts for 2019 and 2020</t>
  </si>
</sst>
</file>

<file path=xl/styles.xml><?xml version="1.0" encoding="utf-8"?>
<styleSheet xmlns="http://schemas.openxmlformats.org/spreadsheetml/2006/main">
  <numFmts count="59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Fr.&quot;#,##0_);\(&quot;Fr.&quot;#,##0\)"/>
    <numFmt numFmtId="185" formatCode="&quot;Fr.&quot;#,##0_);[Red]\(&quot;Fr.&quot;#,##0\)"/>
    <numFmt numFmtId="186" formatCode="&quot;Fr.&quot;#,##0.00_);\(&quot;Fr.&quot;#,##0.00\)"/>
    <numFmt numFmtId="187" formatCode="&quot;Fr.&quot;#,##0.00_);[Red]\(&quot;Fr.&quot;#,##0.00\)"/>
    <numFmt numFmtId="188" formatCode="_(&quot;Fr.&quot;* #,##0_);_(&quot;Fr.&quot;* \(#,##0\);_(&quot;Fr.&quot;* &quot;-&quot;_);_(@_)"/>
    <numFmt numFmtId="189" formatCode="_(&quot;Fr.&quot;* #,##0.00_);_(&quot;Fr.&quot;* \(#,##0.00\);_(&quot;Fr.&quot;* &quot;-&quot;??_);_(@_)"/>
    <numFmt numFmtId="190" formatCode="&quot;SFr.&quot;\ #,##0;&quot;SFr.&quot;\ \-#,##0"/>
    <numFmt numFmtId="191" formatCode="&quot;SFr.&quot;\ #,##0;[Red]&quot;SFr.&quot;\ \-#,##0"/>
    <numFmt numFmtId="192" formatCode="&quot;SFr.&quot;\ #,##0.00;&quot;SFr.&quot;\ \-#,##0.00"/>
    <numFmt numFmtId="193" formatCode="&quot;SFr.&quot;\ #,##0.00;[Red]&quot;SFr.&quot;\ \-#,##0.00"/>
    <numFmt numFmtId="194" formatCode="_ &quot;SFr.&quot;\ * #,##0_ ;_ &quot;SFr.&quot;\ * \-#,##0_ ;_ &quot;SFr.&quot;\ * &quot;-&quot;_ ;_ @_ "/>
    <numFmt numFmtId="195" formatCode="_ * #,##0_ ;_ * \-#,##0_ ;_ * &quot;-&quot;_ ;_ @_ "/>
    <numFmt numFmtId="196" formatCode="_ &quot;SFr.&quot;\ * #,##0.00_ ;_ &quot;SFr.&quot;\ * \-#,##0.00_ ;_ &quot;SFr.&quot;\ * &quot;-&quot;??_ ;_ @_ "/>
    <numFmt numFmtId="197" formatCode="_ * #,##0.00_ ;_ * \-#,##0.00_ ;_ * &quot;-&quot;??_ ;_ @_ "/>
    <numFmt numFmtId="198" formatCode="\ @"/>
    <numFmt numFmtId="199" formatCode="#,###_ "/>
    <numFmt numFmtId="200" formatCode="#,##0_ "/>
    <numFmt numFmtId="201" formatCode="0.0%"/>
    <numFmt numFmtId="202" formatCode="#,##0.00_ "/>
    <numFmt numFmtId="203" formatCode="#,##0.00__"/>
    <numFmt numFmtId="204" formatCode="0.0%__"/>
    <numFmt numFmtId="205" formatCode="#,##0.0__"/>
    <numFmt numFmtId="206" formatCode="@__"/>
    <numFmt numFmtId="207" formatCode="@\ "/>
    <numFmt numFmtId="208" formatCode="#,##0.0"/>
    <numFmt numFmtId="209" formatCode="0.00000"/>
    <numFmt numFmtId="210" formatCode="#,##0.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3" xfId="0" applyFont="1" applyBorder="1" applyAlignment="1">
      <alignment/>
    </xf>
    <xf numFmtId="198" fontId="0" fillId="0" borderId="14" xfId="0" applyNumberFormat="1" applyBorder="1" applyAlignment="1">
      <alignment/>
    </xf>
    <xf numFmtId="198" fontId="0" fillId="0" borderId="15" xfId="0" applyNumberFormat="1" applyBorder="1" applyAlignment="1">
      <alignment/>
    </xf>
    <xf numFmtId="200" fontId="0" fillId="0" borderId="12" xfId="0" applyNumberFormat="1" applyBorder="1" applyAlignment="1">
      <alignment/>
    </xf>
    <xf numFmtId="200" fontId="0" fillId="0" borderId="13" xfId="0" applyNumberFormat="1" applyBorder="1" applyAlignment="1">
      <alignment/>
    </xf>
    <xf numFmtId="200" fontId="0" fillId="0" borderId="17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00" fontId="0" fillId="0" borderId="24" xfId="0" applyNumberFormat="1" applyBorder="1" applyAlignment="1">
      <alignment/>
    </xf>
    <xf numFmtId="200" fontId="0" fillId="0" borderId="25" xfId="0" applyNumberFormat="1" applyBorder="1" applyAlignment="1">
      <alignment/>
    </xf>
    <xf numFmtId="200" fontId="0" fillId="0" borderId="26" xfId="0" applyNumberFormat="1" applyBorder="1" applyAlignment="1">
      <alignment/>
    </xf>
    <xf numFmtId="200" fontId="0" fillId="0" borderId="27" xfId="0" applyNumberFormat="1" applyBorder="1" applyAlignment="1">
      <alignment/>
    </xf>
    <xf numFmtId="200" fontId="0" fillId="0" borderId="28" xfId="0" applyNumberFormat="1" applyBorder="1" applyAlignment="1">
      <alignment/>
    </xf>
    <xf numFmtId="200" fontId="0" fillId="0" borderId="29" xfId="0" applyNumberFormat="1" applyBorder="1" applyAlignment="1">
      <alignment/>
    </xf>
    <xf numFmtId="0" fontId="4" fillId="0" borderId="0" xfId="0" applyFont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2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00" fontId="1" fillId="0" borderId="0" xfId="0" applyNumberFormat="1" applyFont="1" applyBorder="1" applyAlignment="1">
      <alignment/>
    </xf>
    <xf numFmtId="200" fontId="4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Font="1" applyBorder="1" applyAlignment="1">
      <alignment/>
    </xf>
    <xf numFmtId="198" fontId="5" fillId="0" borderId="14" xfId="0" applyNumberFormat="1" applyFont="1" applyBorder="1" applyAlignment="1">
      <alignment/>
    </xf>
    <xf numFmtId="0" fontId="5" fillId="0" borderId="10" xfId="0" applyFont="1" applyBorder="1" applyAlignment="1">
      <alignment/>
    </xf>
    <xf numFmtId="198" fontId="5" fillId="0" borderId="10" xfId="0" applyNumberFormat="1" applyFont="1" applyBorder="1" applyAlignment="1">
      <alignment/>
    </xf>
    <xf numFmtId="200" fontId="5" fillId="0" borderId="24" xfId="0" applyNumberFormat="1" applyFont="1" applyBorder="1" applyAlignment="1">
      <alignment/>
    </xf>
    <xf numFmtId="200" fontId="5" fillId="0" borderId="17" xfId="0" applyNumberFormat="1" applyFont="1" applyBorder="1" applyAlignment="1">
      <alignment/>
    </xf>
    <xf numFmtId="198" fontId="5" fillId="0" borderId="15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200" fontId="0" fillId="0" borderId="2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00" fontId="5" fillId="0" borderId="10" xfId="0" applyNumberFormat="1" applyFont="1" applyBorder="1" applyAlignment="1">
      <alignment/>
    </xf>
    <xf numFmtId="200" fontId="0" fillId="0" borderId="1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98" fontId="0" fillId="0" borderId="14" xfId="0" applyNumberFormat="1" applyFont="1" applyBorder="1" applyAlignment="1">
      <alignment/>
    </xf>
    <xf numFmtId="0" fontId="0" fillId="0" borderId="40" xfId="0" applyBorder="1" applyAlignment="1">
      <alignment horizontal="center"/>
    </xf>
    <xf numFmtId="203" fontId="0" fillId="0" borderId="26" xfId="0" applyNumberFormat="1" applyBorder="1" applyAlignment="1">
      <alignment/>
    </xf>
    <xf numFmtId="203" fontId="0" fillId="0" borderId="27" xfId="0" applyNumberFormat="1" applyBorder="1" applyAlignment="1">
      <alignment/>
    </xf>
    <xf numFmtId="203" fontId="0" fillId="0" borderId="13" xfId="0" applyNumberFormat="1" applyBorder="1" applyAlignment="1">
      <alignment/>
    </xf>
    <xf numFmtId="203" fontId="0" fillId="0" borderId="27" xfId="0" applyNumberFormat="1" applyFont="1" applyBorder="1" applyAlignment="1">
      <alignment/>
    </xf>
    <xf numFmtId="203" fontId="0" fillId="0" borderId="13" xfId="0" applyNumberFormat="1" applyFont="1" applyBorder="1" applyAlignment="1">
      <alignment/>
    </xf>
    <xf numFmtId="200" fontId="5" fillId="0" borderId="41" xfId="0" applyNumberFormat="1" applyFont="1" applyBorder="1" applyAlignment="1">
      <alignment/>
    </xf>
    <xf numFmtId="200" fontId="0" fillId="0" borderId="38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98" fontId="0" fillId="0" borderId="10" xfId="0" applyNumberFormat="1" applyFont="1" applyBorder="1" applyAlignment="1">
      <alignment/>
    </xf>
    <xf numFmtId="0" fontId="0" fillId="0" borderId="44" xfId="0" applyBorder="1" applyAlignment="1">
      <alignment horizontal="center"/>
    </xf>
    <xf numFmtId="202" fontId="0" fillId="0" borderId="24" xfId="0" applyNumberFormat="1" applyFont="1" applyBorder="1" applyAlignment="1">
      <alignment/>
    </xf>
    <xf numFmtId="202" fontId="0" fillId="0" borderId="25" xfId="0" applyNumberFormat="1" applyFont="1" applyBorder="1" applyAlignment="1">
      <alignment/>
    </xf>
    <xf numFmtId="202" fontId="0" fillId="0" borderId="12" xfId="0" applyNumberFormat="1" applyFont="1" applyBorder="1" applyAlignment="1">
      <alignment/>
    </xf>
    <xf numFmtId="202" fontId="0" fillId="0" borderId="26" xfId="0" applyNumberFormat="1" applyFont="1" applyBorder="1" applyAlignment="1">
      <alignment/>
    </xf>
    <xf numFmtId="202" fontId="0" fillId="0" borderId="27" xfId="0" applyNumberFormat="1" applyFont="1" applyBorder="1" applyAlignment="1">
      <alignment/>
    </xf>
    <xf numFmtId="202" fontId="0" fillId="0" borderId="13" xfId="0" applyNumberFormat="1" applyFont="1" applyBorder="1" applyAlignment="1">
      <alignment/>
    </xf>
    <xf numFmtId="202" fontId="0" fillId="0" borderId="26" xfId="0" applyNumberFormat="1" applyFont="1" applyFill="1" applyBorder="1" applyAlignment="1">
      <alignment/>
    </xf>
    <xf numFmtId="202" fontId="0" fillId="0" borderId="27" xfId="0" applyNumberFormat="1" applyFont="1" applyFill="1" applyBorder="1" applyAlignment="1">
      <alignment/>
    </xf>
    <xf numFmtId="202" fontId="0" fillId="0" borderId="13" xfId="0" applyNumberFormat="1" applyFont="1" applyFill="1" applyBorder="1" applyAlignment="1">
      <alignment/>
    </xf>
    <xf numFmtId="202" fontId="0" fillId="0" borderId="28" xfId="0" applyNumberFormat="1" applyFont="1" applyFill="1" applyBorder="1" applyAlignment="1">
      <alignment/>
    </xf>
    <xf numFmtId="202" fontId="0" fillId="0" borderId="29" xfId="0" applyNumberFormat="1" applyFont="1" applyFill="1" applyBorder="1" applyAlignment="1">
      <alignment/>
    </xf>
    <xf numFmtId="202" fontId="0" fillId="0" borderId="17" xfId="0" applyNumberFormat="1" applyFont="1" applyFill="1" applyBorder="1" applyAlignment="1">
      <alignment/>
    </xf>
    <xf numFmtId="202" fontId="0" fillId="0" borderId="28" xfId="0" applyNumberFormat="1" applyFont="1" applyBorder="1" applyAlignment="1">
      <alignment/>
    </xf>
    <xf numFmtId="202" fontId="0" fillId="0" borderId="29" xfId="0" applyNumberFormat="1" applyFont="1" applyBorder="1" applyAlignment="1">
      <alignment/>
    </xf>
    <xf numFmtId="202" fontId="0" fillId="0" borderId="17" xfId="0" applyNumberFormat="1" applyFont="1" applyBorder="1" applyAlignment="1">
      <alignment/>
    </xf>
    <xf numFmtId="202" fontId="6" fillId="32" borderId="28" xfId="0" applyNumberFormat="1" applyFont="1" applyFill="1" applyBorder="1" applyAlignment="1">
      <alignment/>
    </xf>
    <xf numFmtId="202" fontId="6" fillId="32" borderId="29" xfId="0" applyNumberFormat="1" applyFont="1" applyFill="1" applyBorder="1" applyAlignment="1">
      <alignment/>
    </xf>
    <xf numFmtId="202" fontId="6" fillId="32" borderId="17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198" fontId="0" fillId="0" borderId="15" xfId="0" applyNumberFormat="1" applyFont="1" applyBorder="1" applyAlignment="1">
      <alignment/>
    </xf>
    <xf numFmtId="203" fontId="0" fillId="0" borderId="29" xfId="0" applyNumberFormat="1" applyFont="1" applyBorder="1" applyAlignment="1">
      <alignment/>
    </xf>
    <xf numFmtId="203" fontId="0" fillId="0" borderId="17" xfId="0" applyNumberFormat="1" applyFont="1" applyBorder="1" applyAlignment="1">
      <alignment/>
    </xf>
    <xf numFmtId="202" fontId="0" fillId="0" borderId="26" xfId="0" applyNumberFormat="1" applyFont="1" applyFill="1" applyBorder="1" applyAlignment="1">
      <alignment horizontal="right"/>
    </xf>
    <xf numFmtId="202" fontId="0" fillId="0" borderId="27" xfId="0" applyNumberFormat="1" applyFont="1" applyFill="1" applyBorder="1" applyAlignment="1">
      <alignment horizontal="right"/>
    </xf>
    <xf numFmtId="202" fontId="0" fillId="0" borderId="13" xfId="0" applyNumberFormat="1" applyFont="1" applyFill="1" applyBorder="1" applyAlignment="1">
      <alignment horizontal="right"/>
    </xf>
    <xf numFmtId="202" fontId="0" fillId="0" borderId="28" xfId="0" applyNumberFormat="1" applyFont="1" applyFill="1" applyBorder="1" applyAlignment="1">
      <alignment horizontal="right"/>
    </xf>
    <xf numFmtId="202" fontId="0" fillId="0" borderId="29" xfId="0" applyNumberFormat="1" applyFont="1" applyFill="1" applyBorder="1" applyAlignment="1">
      <alignment horizontal="right"/>
    </xf>
    <xf numFmtId="202" fontId="0" fillId="0" borderId="17" xfId="0" applyNumberFormat="1" applyFont="1" applyFill="1" applyBorder="1" applyAlignment="1">
      <alignment horizontal="right"/>
    </xf>
    <xf numFmtId="202" fontId="0" fillId="0" borderId="26" xfId="0" applyNumberFormat="1" applyFont="1" applyBorder="1" applyAlignment="1">
      <alignment horizontal="right"/>
    </xf>
    <xf numFmtId="202" fontId="0" fillId="0" borderId="27" xfId="0" applyNumberFormat="1" applyFont="1" applyBorder="1" applyAlignment="1">
      <alignment horizontal="right"/>
    </xf>
    <xf numFmtId="202" fontId="0" fillId="0" borderId="13" xfId="0" applyNumberFormat="1" applyFont="1" applyBorder="1" applyAlignment="1">
      <alignment horizontal="right"/>
    </xf>
    <xf numFmtId="202" fontId="0" fillId="0" borderId="28" xfId="0" applyNumberFormat="1" applyFont="1" applyBorder="1" applyAlignment="1">
      <alignment horizontal="right"/>
    </xf>
    <xf numFmtId="202" fontId="0" fillId="0" borderId="29" xfId="0" applyNumberFormat="1" applyFont="1" applyBorder="1" applyAlignment="1">
      <alignment horizontal="right"/>
    </xf>
    <xf numFmtId="202" fontId="0" fillId="0" borderId="17" xfId="0" applyNumberFormat="1" applyFont="1" applyBorder="1" applyAlignment="1">
      <alignment horizontal="right"/>
    </xf>
    <xf numFmtId="203" fontId="0" fillId="0" borderId="14" xfId="0" applyNumberFormat="1" applyFont="1" applyBorder="1" applyAlignment="1">
      <alignment/>
    </xf>
    <xf numFmtId="204" fontId="0" fillId="0" borderId="38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00" fontId="0" fillId="0" borderId="46" xfId="0" applyNumberFormat="1" applyBorder="1" applyAlignment="1">
      <alignment/>
    </xf>
    <xf numFmtId="200" fontId="0" fillId="0" borderId="47" xfId="0" applyNumberFormat="1" applyBorder="1" applyAlignment="1">
      <alignment/>
    </xf>
    <xf numFmtId="200" fontId="0" fillId="0" borderId="31" xfId="0" applyNumberFormat="1" applyBorder="1" applyAlignment="1">
      <alignment/>
    </xf>
    <xf numFmtId="200" fontId="0" fillId="0" borderId="45" xfId="0" applyNumberFormat="1" applyBorder="1" applyAlignment="1">
      <alignment/>
    </xf>
    <xf numFmtId="200" fontId="0" fillId="0" borderId="48" xfId="0" applyNumberFormat="1" applyBorder="1" applyAlignment="1">
      <alignment/>
    </xf>
    <xf numFmtId="198" fontId="0" fillId="0" borderId="45" xfId="0" applyNumberFormat="1" applyBorder="1" applyAlignment="1">
      <alignment/>
    </xf>
    <xf numFmtId="200" fontId="0" fillId="0" borderId="46" xfId="0" applyNumberFormat="1" applyBorder="1" applyAlignment="1">
      <alignment horizontal="center"/>
    </xf>
    <xf numFmtId="200" fontId="0" fillId="0" borderId="28" xfId="0" applyNumberFormat="1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203" fontId="0" fillId="0" borderId="29" xfId="0" applyNumberFormat="1" applyBorder="1" applyAlignment="1">
      <alignment/>
    </xf>
    <xf numFmtId="203" fontId="0" fillId="0" borderId="15" xfId="0" applyNumberFormat="1" applyFont="1" applyBorder="1" applyAlignment="1">
      <alignment/>
    </xf>
    <xf numFmtId="204" fontId="0" fillId="0" borderId="39" xfId="0" applyNumberFormat="1" applyFont="1" applyBorder="1" applyAlignment="1">
      <alignment/>
    </xf>
    <xf numFmtId="205" fontId="0" fillId="0" borderId="26" xfId="0" applyNumberFormat="1" applyBorder="1" applyAlignment="1">
      <alignment/>
    </xf>
    <xf numFmtId="205" fontId="0" fillId="0" borderId="29" xfId="0" applyNumberFormat="1" applyBorder="1" applyAlignment="1">
      <alignment/>
    </xf>
    <xf numFmtId="200" fontId="0" fillId="0" borderId="26" xfId="0" applyNumberFormat="1" applyFont="1" applyBorder="1" applyAlignment="1">
      <alignment horizontal="center"/>
    </xf>
    <xf numFmtId="205" fontId="0" fillId="0" borderId="27" xfId="0" applyNumberFormat="1" applyBorder="1" applyAlignment="1">
      <alignment/>
    </xf>
    <xf numFmtId="200" fontId="0" fillId="0" borderId="41" xfId="0" applyNumberFormat="1" applyBorder="1" applyAlignment="1">
      <alignment/>
    </xf>
    <xf numFmtId="205" fontId="0" fillId="0" borderId="13" xfId="0" applyNumberFormat="1" applyBorder="1" applyAlignment="1">
      <alignment/>
    </xf>
    <xf numFmtId="205" fontId="0" fillId="0" borderId="27" xfId="0" applyNumberFormat="1" applyFont="1" applyBorder="1" applyAlignment="1">
      <alignment/>
    </xf>
    <xf numFmtId="205" fontId="0" fillId="0" borderId="13" xfId="0" applyNumberFormat="1" applyFont="1" applyBorder="1" applyAlignment="1">
      <alignment/>
    </xf>
    <xf numFmtId="205" fontId="0" fillId="0" borderId="14" xfId="0" applyNumberFormat="1" applyFont="1" applyBorder="1" applyAlignment="1">
      <alignment/>
    </xf>
    <xf numFmtId="205" fontId="0" fillId="0" borderId="38" xfId="0" applyNumberFormat="1" applyFont="1" applyBorder="1" applyAlignment="1">
      <alignment/>
    </xf>
    <xf numFmtId="0" fontId="0" fillId="0" borderId="50" xfId="0" applyBorder="1" applyAlignment="1">
      <alignment horizontal="center" vertical="center" wrapText="1"/>
    </xf>
    <xf numFmtId="200" fontId="0" fillId="0" borderId="50" xfId="0" applyNumberFormat="1" applyBorder="1" applyAlignment="1">
      <alignment horizontal="center" vertical="center"/>
    </xf>
    <xf numFmtId="200" fontId="0" fillId="0" borderId="34" xfId="0" applyNumberFormat="1" applyBorder="1" applyAlignment="1">
      <alignment horizontal="center" vertical="center"/>
    </xf>
    <xf numFmtId="200" fontId="0" fillId="0" borderId="49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4" xfId="0" applyNumberFormat="1" applyFont="1" applyBorder="1" applyAlignment="1">
      <alignment/>
    </xf>
    <xf numFmtId="200" fontId="0" fillId="0" borderId="28" xfId="0" applyNumberFormat="1" applyBorder="1" applyAlignment="1">
      <alignment horizontal="right"/>
    </xf>
    <xf numFmtId="200" fontId="0" fillId="0" borderId="29" xfId="0" applyNumberFormat="1" applyBorder="1" applyAlignment="1">
      <alignment horizontal="right"/>
    </xf>
    <xf numFmtId="200" fontId="0" fillId="0" borderId="17" xfId="0" applyNumberFormat="1" applyBorder="1" applyAlignment="1">
      <alignment horizontal="right"/>
    </xf>
    <xf numFmtId="200" fontId="1" fillId="0" borderId="51" xfId="0" applyNumberFormat="1" applyFont="1" applyBorder="1" applyAlignment="1">
      <alignment horizontal="right"/>
    </xf>
    <xf numFmtId="200" fontId="1" fillId="0" borderId="52" xfId="0" applyNumberFormat="1" applyFont="1" applyBorder="1" applyAlignment="1">
      <alignment horizontal="right"/>
    </xf>
    <xf numFmtId="200" fontId="1" fillId="0" borderId="19" xfId="0" applyNumberFormat="1" applyFont="1" applyBorder="1" applyAlignment="1">
      <alignment horizontal="right"/>
    </xf>
    <xf numFmtId="200" fontId="6" fillId="32" borderId="10" xfId="0" applyNumberFormat="1" applyFont="1" applyFill="1" applyBorder="1" applyAlignment="1">
      <alignment horizontal="right"/>
    </xf>
    <xf numFmtId="200" fontId="6" fillId="32" borderId="11" xfId="0" applyNumberFormat="1" applyFont="1" applyFill="1" applyBorder="1" applyAlignment="1">
      <alignment horizontal="right"/>
    </xf>
    <xf numFmtId="200" fontId="6" fillId="32" borderId="12" xfId="0" applyNumberFormat="1" applyFont="1" applyFill="1" applyBorder="1" applyAlignment="1">
      <alignment horizontal="right"/>
    </xf>
    <xf numFmtId="200" fontId="6" fillId="32" borderId="14" xfId="0" applyNumberFormat="1" applyFont="1" applyFill="1" applyBorder="1" applyAlignment="1">
      <alignment horizontal="right"/>
    </xf>
    <xf numFmtId="200" fontId="6" fillId="32" borderId="0" xfId="0" applyNumberFormat="1" applyFont="1" applyFill="1" applyBorder="1" applyAlignment="1">
      <alignment horizontal="right"/>
    </xf>
    <xf numFmtId="200" fontId="6" fillId="32" borderId="13" xfId="0" applyNumberFormat="1" applyFont="1" applyFill="1" applyBorder="1" applyAlignment="1">
      <alignment horizontal="right"/>
    </xf>
    <xf numFmtId="200" fontId="6" fillId="32" borderId="15" xfId="0" applyNumberFormat="1" applyFont="1" applyFill="1" applyBorder="1" applyAlignment="1">
      <alignment horizontal="right"/>
    </xf>
    <xf numFmtId="200" fontId="6" fillId="32" borderId="16" xfId="0" applyNumberFormat="1" applyFont="1" applyFill="1" applyBorder="1" applyAlignment="1">
      <alignment horizontal="right"/>
    </xf>
    <xf numFmtId="200" fontId="6" fillId="32" borderId="17" xfId="0" applyNumberFormat="1" applyFont="1" applyFill="1" applyBorder="1" applyAlignment="1">
      <alignment horizontal="right"/>
    </xf>
    <xf numFmtId="200" fontId="7" fillId="32" borderId="20" xfId="0" applyNumberFormat="1" applyFont="1" applyFill="1" applyBorder="1" applyAlignment="1">
      <alignment horizontal="right"/>
    </xf>
    <xf numFmtId="200" fontId="7" fillId="32" borderId="18" xfId="0" applyNumberFormat="1" applyFont="1" applyFill="1" applyBorder="1" applyAlignment="1">
      <alignment horizontal="right"/>
    </xf>
    <xf numFmtId="200" fontId="7" fillId="32" borderId="19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NumberFormat="1" applyFont="1" applyBorder="1" applyAlignment="1">
      <alignment/>
    </xf>
    <xf numFmtId="200" fontId="0" fillId="0" borderId="24" xfId="0" applyNumberFormat="1" applyFont="1" applyBorder="1" applyAlignment="1">
      <alignment horizontal="right"/>
    </xf>
    <xf numFmtId="200" fontId="0" fillId="0" borderId="25" xfId="0" applyNumberFormat="1" applyFont="1" applyBorder="1" applyAlignment="1">
      <alignment horizontal="right"/>
    </xf>
    <xf numFmtId="200" fontId="0" fillId="0" borderId="12" xfId="0" applyNumberFormat="1" applyFont="1" applyBorder="1" applyAlignment="1">
      <alignment horizontal="right"/>
    </xf>
    <xf numFmtId="200" fontId="0" fillId="0" borderId="26" xfId="0" applyNumberFormat="1" applyFont="1" applyBorder="1" applyAlignment="1">
      <alignment horizontal="right"/>
    </xf>
    <xf numFmtId="200" fontId="0" fillId="0" borderId="27" xfId="0" applyNumberFormat="1" applyFont="1" applyBorder="1" applyAlignment="1">
      <alignment horizontal="right"/>
    </xf>
    <xf numFmtId="200" fontId="0" fillId="0" borderId="13" xfId="0" applyNumberFormat="1" applyFont="1" applyBorder="1" applyAlignment="1">
      <alignment horizontal="right"/>
    </xf>
    <xf numFmtId="200" fontId="0" fillId="0" borderId="28" xfId="0" applyNumberFormat="1" applyFont="1" applyBorder="1" applyAlignment="1">
      <alignment horizontal="right"/>
    </xf>
    <xf numFmtId="200" fontId="0" fillId="0" borderId="29" xfId="0" applyNumberFormat="1" applyFont="1" applyBorder="1" applyAlignment="1">
      <alignment horizontal="right"/>
    </xf>
    <xf numFmtId="200" fontId="0" fillId="0" borderId="17" xfId="0" applyNumberFormat="1" applyFont="1" applyBorder="1" applyAlignment="1">
      <alignment horizontal="right"/>
    </xf>
    <xf numFmtId="200" fontId="0" fillId="0" borderId="12" xfId="0" applyNumberFormat="1" applyFont="1" applyFill="1" applyBorder="1" applyAlignment="1">
      <alignment horizontal="right"/>
    </xf>
    <xf numFmtId="200" fontId="0" fillId="0" borderId="13" xfId="0" applyNumberFormat="1" applyFont="1" applyFill="1" applyBorder="1" applyAlignment="1">
      <alignment horizontal="right"/>
    </xf>
    <xf numFmtId="200" fontId="0" fillId="0" borderId="17" xfId="0" applyNumberFormat="1" applyFont="1" applyFill="1" applyBorder="1" applyAlignment="1">
      <alignment horizontal="right"/>
    </xf>
    <xf numFmtId="200" fontId="1" fillId="0" borderId="19" xfId="0" applyNumberFormat="1" applyFont="1" applyFill="1" applyBorder="1" applyAlignment="1">
      <alignment horizontal="right"/>
    </xf>
    <xf numFmtId="200" fontId="1" fillId="0" borderId="0" xfId="0" applyNumberFormat="1" applyFont="1" applyBorder="1" applyAlignment="1">
      <alignment horizontal="right"/>
    </xf>
    <xf numFmtId="202" fontId="6" fillId="0" borderId="26" xfId="0" applyNumberFormat="1" applyFont="1" applyFill="1" applyBorder="1" applyAlignment="1">
      <alignment/>
    </xf>
    <xf numFmtId="202" fontId="6" fillId="0" borderId="27" xfId="0" applyNumberFormat="1" applyFont="1" applyFill="1" applyBorder="1" applyAlignment="1">
      <alignment/>
    </xf>
    <xf numFmtId="202" fontId="6" fillId="0" borderId="13" xfId="0" applyNumberFormat="1" applyFont="1" applyFill="1" applyBorder="1" applyAlignment="1">
      <alignment/>
    </xf>
    <xf numFmtId="0" fontId="0" fillId="0" borderId="15" xfId="0" applyNumberFormat="1" applyBorder="1" applyAlignment="1">
      <alignment/>
    </xf>
    <xf numFmtId="202" fontId="0" fillId="0" borderId="10" xfId="0" applyNumberFormat="1" applyFont="1" applyBorder="1" applyAlignment="1">
      <alignment/>
    </xf>
    <xf numFmtId="202" fontId="0" fillId="0" borderId="53" xfId="0" applyNumberFormat="1" applyFont="1" applyBorder="1" applyAlignment="1">
      <alignment/>
    </xf>
    <xf numFmtId="202" fontId="0" fillId="0" borderId="14" xfId="0" applyNumberFormat="1" applyFont="1" applyBorder="1" applyAlignment="1">
      <alignment/>
    </xf>
    <xf numFmtId="202" fontId="0" fillId="0" borderId="33" xfId="0" applyNumberFormat="1" applyFont="1" applyBorder="1" applyAlignment="1">
      <alignment/>
    </xf>
    <xf numFmtId="202" fontId="0" fillId="0" borderId="15" xfId="0" applyNumberFormat="1" applyFont="1" applyBorder="1" applyAlignment="1">
      <alignment/>
    </xf>
    <xf numFmtId="202" fontId="0" fillId="0" borderId="36" xfId="0" applyNumberFormat="1" applyFont="1" applyBorder="1" applyAlignment="1">
      <alignment/>
    </xf>
    <xf numFmtId="202" fontId="0" fillId="0" borderId="14" xfId="0" applyNumberFormat="1" applyBorder="1" applyAlignment="1">
      <alignment horizontal="center"/>
    </xf>
    <xf numFmtId="202" fontId="0" fillId="0" borderId="53" xfId="0" applyNumberFormat="1" applyBorder="1" applyAlignment="1">
      <alignment horizontal="center"/>
    </xf>
    <xf numFmtId="202" fontId="0" fillId="0" borderId="41" xfId="0" applyNumberFormat="1" applyBorder="1" applyAlignment="1">
      <alignment horizontal="center"/>
    </xf>
    <xf numFmtId="202" fontId="0" fillId="0" borderId="26" xfId="0" applyNumberFormat="1" applyBorder="1" applyAlignment="1">
      <alignment/>
    </xf>
    <xf numFmtId="202" fontId="0" fillId="0" borderId="27" xfId="0" applyNumberFormat="1" applyBorder="1" applyAlignment="1">
      <alignment/>
    </xf>
    <xf numFmtId="202" fontId="0" fillId="0" borderId="13" xfId="0" applyNumberFormat="1" applyBorder="1" applyAlignment="1">
      <alignment/>
    </xf>
    <xf numFmtId="202" fontId="0" fillId="32" borderId="26" xfId="0" applyNumberFormat="1" applyFill="1" applyBorder="1" applyAlignment="1">
      <alignment horizontal="right"/>
    </xf>
    <xf numFmtId="202" fontId="0" fillId="32" borderId="27" xfId="0" applyNumberFormat="1" applyFill="1" applyBorder="1" applyAlignment="1">
      <alignment horizontal="right"/>
    </xf>
    <xf numFmtId="202" fontId="0" fillId="0" borderId="28" xfId="0" applyNumberFormat="1" applyBorder="1" applyAlignment="1">
      <alignment/>
    </xf>
    <xf numFmtId="202" fontId="0" fillId="0" borderId="29" xfId="0" applyNumberFormat="1" applyBorder="1" applyAlignment="1">
      <alignment/>
    </xf>
    <xf numFmtId="202" fontId="0" fillId="0" borderId="17" xfId="0" applyNumberFormat="1" applyBorder="1" applyAlignment="1">
      <alignment/>
    </xf>
    <xf numFmtId="202" fontId="0" fillId="0" borderId="15" xfId="0" applyNumberFormat="1" applyBorder="1" applyAlignment="1">
      <alignment/>
    </xf>
    <xf numFmtId="202" fontId="0" fillId="0" borderId="39" xfId="0" applyNumberFormat="1" applyBorder="1" applyAlignment="1">
      <alignment/>
    </xf>
    <xf numFmtId="205" fontId="0" fillId="0" borderId="26" xfId="0" applyNumberFormat="1" applyFill="1" applyBorder="1" applyAlignment="1">
      <alignment horizontal="right"/>
    </xf>
    <xf numFmtId="205" fontId="0" fillId="0" borderId="27" xfId="0" applyNumberFormat="1" applyFill="1" applyBorder="1" applyAlignment="1">
      <alignment horizontal="right"/>
    </xf>
    <xf numFmtId="205" fontId="0" fillId="32" borderId="26" xfId="0" applyNumberFormat="1" applyFill="1" applyBorder="1" applyAlignment="1">
      <alignment horizontal="right"/>
    </xf>
    <xf numFmtId="205" fontId="0" fillId="32" borderId="27" xfId="0" applyNumberFormat="1" applyFill="1" applyBorder="1" applyAlignment="1">
      <alignment horizontal="right"/>
    </xf>
    <xf numFmtId="202" fontId="0" fillId="0" borderId="33" xfId="0" applyNumberFormat="1" applyBorder="1" applyAlignment="1">
      <alignment horizontal="center"/>
    </xf>
    <xf numFmtId="202" fontId="0" fillId="0" borderId="38" xfId="0" applyNumberFormat="1" applyBorder="1" applyAlignment="1">
      <alignment horizontal="center"/>
    </xf>
    <xf numFmtId="202" fontId="0" fillId="0" borderId="14" xfId="0" applyNumberFormat="1" applyBorder="1" applyAlignment="1">
      <alignment/>
    </xf>
    <xf numFmtId="202" fontId="0" fillId="0" borderId="38" xfId="0" applyNumberFormat="1" applyBorder="1" applyAlignment="1">
      <alignment/>
    </xf>
    <xf numFmtId="202" fontId="0" fillId="0" borderId="39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204" fontId="0" fillId="0" borderId="38" xfId="0" applyNumberFormat="1" applyFont="1" applyBorder="1" applyAlignment="1">
      <alignment/>
    </xf>
    <xf numFmtId="203" fontId="0" fillId="0" borderId="26" xfId="0" applyNumberFormat="1" applyFill="1" applyBorder="1" applyAlignment="1">
      <alignment horizontal="right"/>
    </xf>
    <xf numFmtId="203" fontId="0" fillId="0" borderId="27" xfId="0" applyNumberFormat="1" applyFill="1" applyBorder="1" applyAlignment="1">
      <alignment horizontal="right"/>
    </xf>
    <xf numFmtId="203" fontId="0" fillId="32" borderId="26" xfId="0" applyNumberFormat="1" applyFill="1" applyBorder="1" applyAlignment="1">
      <alignment horizontal="right"/>
    </xf>
    <xf numFmtId="203" fontId="0" fillId="32" borderId="27" xfId="0" applyNumberFormat="1" applyFill="1" applyBorder="1" applyAlignment="1">
      <alignment horizontal="right"/>
    </xf>
    <xf numFmtId="203" fontId="0" fillId="0" borderId="28" xfId="0" applyNumberFormat="1" applyBorder="1" applyAlignment="1">
      <alignment/>
    </xf>
    <xf numFmtId="203" fontId="0" fillId="0" borderId="17" xfId="0" applyNumberFormat="1" applyBorder="1" applyAlignment="1">
      <alignment/>
    </xf>
    <xf numFmtId="203" fontId="0" fillId="0" borderId="15" xfId="0" applyNumberFormat="1" applyBorder="1" applyAlignment="1">
      <alignment/>
    </xf>
    <xf numFmtId="203" fontId="0" fillId="0" borderId="39" xfId="0" applyNumberFormat="1" applyBorder="1" applyAlignment="1">
      <alignment/>
    </xf>
    <xf numFmtId="203" fontId="0" fillId="0" borderId="38" xfId="0" applyNumberFormat="1" applyFont="1" applyBorder="1" applyAlignment="1">
      <alignment/>
    </xf>
    <xf numFmtId="200" fontId="0" fillId="0" borderId="24" xfId="0" applyNumberFormat="1" applyFont="1" applyFill="1" applyBorder="1" applyAlignment="1">
      <alignment horizontal="right"/>
    </xf>
    <xf numFmtId="200" fontId="0" fillId="0" borderId="26" xfId="0" applyNumberFormat="1" applyFont="1" applyFill="1" applyBorder="1" applyAlignment="1">
      <alignment horizontal="right"/>
    </xf>
    <xf numFmtId="200" fontId="1" fillId="0" borderId="51" xfId="0" applyNumberFormat="1" applyFont="1" applyFill="1" applyBorder="1" applyAlignment="1">
      <alignment horizontal="right"/>
    </xf>
    <xf numFmtId="200" fontId="0" fillId="0" borderId="28" xfId="0" applyNumberFormat="1" applyFont="1" applyFill="1" applyBorder="1" applyAlignment="1">
      <alignment horizontal="right"/>
    </xf>
    <xf numFmtId="200" fontId="0" fillId="0" borderId="54" xfId="0" applyNumberFormat="1" applyFont="1" applyFill="1" applyBorder="1" applyAlignment="1">
      <alignment horizontal="right"/>
    </xf>
    <xf numFmtId="200" fontId="0" fillId="0" borderId="55" xfId="0" applyNumberFormat="1" applyFont="1" applyFill="1" applyBorder="1" applyAlignment="1">
      <alignment horizontal="right"/>
    </xf>
    <xf numFmtId="200" fontId="1" fillId="0" borderId="56" xfId="0" applyNumberFormat="1" applyFont="1" applyFill="1" applyBorder="1" applyAlignment="1">
      <alignment horizontal="right"/>
    </xf>
    <xf numFmtId="200" fontId="0" fillId="0" borderId="57" xfId="0" applyNumberFormat="1" applyFont="1" applyFill="1" applyBorder="1" applyAlignment="1">
      <alignment horizontal="right"/>
    </xf>
    <xf numFmtId="200" fontId="0" fillId="0" borderId="54" xfId="0" applyNumberFormat="1" applyFont="1" applyBorder="1" applyAlignment="1">
      <alignment horizontal="right"/>
    </xf>
    <xf numFmtId="200" fontId="0" fillId="0" borderId="11" xfId="0" applyNumberFormat="1" applyFont="1" applyBorder="1" applyAlignment="1">
      <alignment horizontal="right"/>
    </xf>
    <xf numFmtId="200" fontId="0" fillId="0" borderId="55" xfId="0" applyNumberFormat="1" applyFont="1" applyBorder="1" applyAlignment="1">
      <alignment horizontal="right"/>
    </xf>
    <xf numFmtId="200" fontId="0" fillId="0" borderId="0" xfId="0" applyNumberFormat="1" applyFont="1" applyBorder="1" applyAlignment="1">
      <alignment horizontal="right"/>
    </xf>
    <xf numFmtId="200" fontId="0" fillId="0" borderId="57" xfId="0" applyNumberFormat="1" applyFont="1" applyBorder="1" applyAlignment="1">
      <alignment horizontal="right"/>
    </xf>
    <xf numFmtId="200" fontId="0" fillId="0" borderId="16" xfId="0" applyNumberFormat="1" applyFont="1" applyBorder="1" applyAlignment="1">
      <alignment horizontal="right"/>
    </xf>
    <xf numFmtId="200" fontId="1" fillId="0" borderId="56" xfId="0" applyNumberFormat="1" applyFont="1" applyBorder="1" applyAlignment="1">
      <alignment horizontal="right"/>
    </xf>
    <xf numFmtId="200" fontId="1" fillId="0" borderId="18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/>
    </xf>
    <xf numFmtId="200" fontId="0" fillId="0" borderId="0" xfId="0" applyNumberFormat="1" applyFont="1" applyBorder="1" applyAlignment="1">
      <alignment/>
    </xf>
    <xf numFmtId="0" fontId="1" fillId="0" borderId="0" xfId="57" applyFont="1">
      <alignment/>
      <protection/>
    </xf>
    <xf numFmtId="0" fontId="0" fillId="0" borderId="0" xfId="57">
      <alignment/>
      <protection/>
    </xf>
    <xf numFmtId="0" fontId="5" fillId="0" borderId="0" xfId="57" applyFont="1">
      <alignment/>
      <protection/>
    </xf>
    <xf numFmtId="204" fontId="0" fillId="0" borderId="38" xfId="0" applyNumberFormat="1" applyFont="1" applyBorder="1" applyAlignment="1">
      <alignment horizontal="center"/>
    </xf>
    <xf numFmtId="201" fontId="0" fillId="0" borderId="0" xfId="60" applyNumberFormat="1" applyFont="1" applyAlignment="1">
      <alignment/>
    </xf>
    <xf numFmtId="200" fontId="0" fillId="0" borderId="0" xfId="0" applyNumberFormat="1" applyAlignment="1">
      <alignment/>
    </xf>
    <xf numFmtId="0" fontId="0" fillId="0" borderId="0" xfId="57" applyFill="1">
      <alignment/>
      <protection/>
    </xf>
    <xf numFmtId="0" fontId="0" fillId="0" borderId="0" xfId="57" applyFont="1">
      <alignment/>
      <protection/>
    </xf>
    <xf numFmtId="0" fontId="9" fillId="0" borderId="0" xfId="0" applyFont="1" applyAlignment="1">
      <alignment horizontal="justify" vertical="top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03" fontId="0" fillId="0" borderId="27" xfId="0" applyNumberFormat="1" applyFill="1" applyBorder="1" applyAlignment="1">
      <alignment/>
    </xf>
    <xf numFmtId="202" fontId="0" fillId="33" borderId="26" xfId="0" applyNumberFormat="1" applyFill="1" applyBorder="1" applyAlignment="1">
      <alignment/>
    </xf>
    <xf numFmtId="205" fontId="0" fillId="33" borderId="26" xfId="0" applyNumberFormat="1" applyFill="1" applyBorder="1" applyAlignment="1">
      <alignment/>
    </xf>
    <xf numFmtId="203" fontId="0" fillId="33" borderId="26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Font="1" applyBorder="1" applyAlignment="1">
      <alignment horizontal="center"/>
    </xf>
    <xf numFmtId="200" fontId="0" fillId="0" borderId="49" xfId="0" applyNumberFormat="1" applyBorder="1" applyAlignment="1">
      <alignment horizontal="center" vertical="center" wrapText="1"/>
    </xf>
    <xf numFmtId="200" fontId="0" fillId="0" borderId="50" xfId="0" applyNumberFormat="1" applyBorder="1" applyAlignment="1">
      <alignment horizontal="center" vertical="center" wrapText="1"/>
    </xf>
    <xf numFmtId="200" fontId="0" fillId="0" borderId="34" xfId="0" applyNumberForma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202" fontId="0" fillId="0" borderId="58" xfId="0" applyNumberFormat="1" applyBorder="1" applyAlignment="1">
      <alignment horizontal="center"/>
    </xf>
    <xf numFmtId="202" fontId="0" fillId="0" borderId="59" xfId="0" applyNumberFormat="1" applyBorder="1" applyAlignment="1">
      <alignment horizontal="center"/>
    </xf>
    <xf numFmtId="202" fontId="0" fillId="0" borderId="60" xfId="0" applyNumberFormat="1" applyBorder="1" applyAlignment="1">
      <alignment horizontal="center"/>
    </xf>
    <xf numFmtId="0" fontId="1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  <color auto="1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nece.org/MyFiles\Timber\Timber%20Committee\TCQ2011\tb-64-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F2019-tables17+-histo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 of tables"/>
      <sheetName val="Table 1"/>
      <sheetName val="Table 2"/>
      <sheetName val="Table 2a"/>
      <sheetName val="Table 2b"/>
      <sheetName val="Table 3"/>
      <sheetName val="Table 4"/>
      <sheetName val="Table 5"/>
      <sheetName val="Table 5a"/>
      <sheetName val="Table 6"/>
      <sheetName val="Table 6a"/>
      <sheetName val="Table 6b"/>
      <sheetName val="Table 6c"/>
      <sheetName val="Table 7"/>
      <sheetName val="Table 8"/>
      <sheetName val="Table 9"/>
      <sheetName val="Table 9a"/>
      <sheetName val="Table 9b"/>
      <sheetName val="Table 10"/>
      <sheetName val="Table 11"/>
      <sheetName val="Table 11a"/>
      <sheetName val="Table 11b"/>
      <sheetName val="Table 12"/>
      <sheetName val="Table 12a"/>
      <sheetName val="Table 12b"/>
      <sheetName val="Table 12c"/>
      <sheetName val="Table 13"/>
      <sheetName val="Table 14"/>
      <sheetName val="Table 15"/>
      <sheetName val="Table 16"/>
      <sheetName val="Table 17"/>
      <sheetName val="Table 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vot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H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57" customWidth="1"/>
  </cols>
  <sheetData>
    <row r="1" ht="12.75">
      <c r="A1" s="256" t="s">
        <v>393</v>
      </c>
    </row>
    <row r="2" ht="12.75">
      <c r="A2" s="257" t="s">
        <v>394</v>
      </c>
    </row>
    <row r="3" ht="12.75">
      <c r="A3" s="257" t="s">
        <v>395</v>
      </c>
    </row>
    <row r="4" ht="12.75">
      <c r="A4" s="257" t="s">
        <v>396</v>
      </c>
    </row>
    <row r="5" ht="12.75">
      <c r="A5" s="257" t="s">
        <v>397</v>
      </c>
    </row>
    <row r="6" ht="12.75">
      <c r="A6" s="257" t="s">
        <v>398</v>
      </c>
    </row>
    <row r="7" ht="12.75">
      <c r="A7" s="257" t="s">
        <v>399</v>
      </c>
    </row>
    <row r="8" ht="12.75">
      <c r="A8" s="257" t="s">
        <v>400</v>
      </c>
    </row>
    <row r="9" ht="12.75">
      <c r="A9" s="257" t="s">
        <v>401</v>
      </c>
    </row>
    <row r="10" ht="12.75">
      <c r="A10" s="257" t="s">
        <v>402</v>
      </c>
    </row>
    <row r="11" ht="12.75">
      <c r="A11" s="257" t="s">
        <v>403</v>
      </c>
    </row>
    <row r="12" spans="1:6" ht="12.75">
      <c r="A12" s="257" t="s">
        <v>434</v>
      </c>
      <c r="D12" s="262"/>
      <c r="E12" s="262"/>
      <c r="F12" s="262"/>
    </row>
    <row r="13" ht="12.75">
      <c r="A13" s="257" t="s">
        <v>404</v>
      </c>
    </row>
    <row r="14" ht="12.75">
      <c r="A14" s="257" t="s">
        <v>405</v>
      </c>
    </row>
    <row r="15" ht="12.75">
      <c r="A15" s="257" t="s">
        <v>406</v>
      </c>
    </row>
    <row r="16" ht="12.75">
      <c r="A16" s="257" t="s">
        <v>407</v>
      </c>
    </row>
    <row r="17" ht="12.75">
      <c r="A17" s="257" t="s">
        <v>408</v>
      </c>
    </row>
    <row r="18" ht="12.75">
      <c r="A18" s="257" t="s">
        <v>409</v>
      </c>
    </row>
    <row r="19" spans="1:8" ht="12.75">
      <c r="A19" s="257" t="s">
        <v>436</v>
      </c>
      <c r="D19" s="262"/>
      <c r="E19" s="262"/>
      <c r="F19" s="262"/>
      <c r="G19" s="262"/>
      <c r="H19" s="262"/>
    </row>
    <row r="20" spans="1:8" ht="12.75">
      <c r="A20" s="257" t="s">
        <v>437</v>
      </c>
      <c r="D20" s="262"/>
      <c r="E20" s="262"/>
      <c r="F20" s="262"/>
      <c r="G20" s="262"/>
      <c r="H20" s="262"/>
    </row>
    <row r="21" spans="1:7" ht="12.75">
      <c r="A21" s="257" t="s">
        <v>410</v>
      </c>
      <c r="E21" s="262"/>
      <c r="F21" s="262"/>
      <c r="G21" s="262"/>
    </row>
    <row r="22" spans="1:7" ht="12.75">
      <c r="A22" s="257" t="s">
        <v>411</v>
      </c>
      <c r="E22" s="262"/>
      <c r="F22" s="262"/>
      <c r="G22" s="262"/>
    </row>
    <row r="23" spans="1:7" ht="12.75">
      <c r="A23" s="257" t="s">
        <v>412</v>
      </c>
      <c r="E23" s="262"/>
      <c r="F23" s="262"/>
      <c r="G23" s="262"/>
    </row>
    <row r="24" spans="1:7" ht="12.75">
      <c r="A24" s="257" t="s">
        <v>413</v>
      </c>
      <c r="E24" s="262"/>
      <c r="F24" s="262"/>
      <c r="G24" s="262"/>
    </row>
    <row r="25" spans="1:7" ht="12.75">
      <c r="A25" s="257" t="s">
        <v>414</v>
      </c>
      <c r="E25" s="262"/>
      <c r="F25" s="262"/>
      <c r="G25" s="262"/>
    </row>
    <row r="26" ht="12.75">
      <c r="A26" s="257" t="s">
        <v>415</v>
      </c>
    </row>
    <row r="27" ht="12.75">
      <c r="A27" s="257" t="s">
        <v>420</v>
      </c>
    </row>
    <row r="28" ht="12.75">
      <c r="A28" s="257" t="s">
        <v>476</v>
      </c>
    </row>
    <row r="29" ht="12.75">
      <c r="A29" s="257" t="s">
        <v>477</v>
      </c>
    </row>
    <row r="30" ht="12.75">
      <c r="A30" s="257" t="s">
        <v>478</v>
      </c>
    </row>
    <row r="31" ht="12.75">
      <c r="A31" s="262" t="s">
        <v>479</v>
      </c>
    </row>
    <row r="32" ht="12.75">
      <c r="A32" s="262" t="s">
        <v>480</v>
      </c>
    </row>
    <row r="33" ht="12.75">
      <c r="A33" s="262" t="s">
        <v>481</v>
      </c>
    </row>
    <row r="35" ht="12.75">
      <c r="A35" s="258" t="s">
        <v>454</v>
      </c>
    </row>
    <row r="37" ht="12.75">
      <c r="A37" s="256" t="s">
        <v>455</v>
      </c>
    </row>
    <row r="38" ht="12.75">
      <c r="A38" s="263" t="s">
        <v>456</v>
      </c>
    </row>
    <row r="39" ht="12.75">
      <c r="A39" s="263" t="s">
        <v>457</v>
      </c>
    </row>
    <row r="40" ht="12.75">
      <c r="A40" s="263" t="s">
        <v>432</v>
      </c>
    </row>
    <row r="41" ht="12.75">
      <c r="A41" s="263" t="s">
        <v>458</v>
      </c>
    </row>
    <row r="42" ht="12.75">
      <c r="A42" s="257" t="s">
        <v>430</v>
      </c>
    </row>
    <row r="43" ht="12.75">
      <c r="A43" s="257" t="s">
        <v>459</v>
      </c>
    </row>
    <row r="44" ht="12.75">
      <c r="A44" s="257" t="s">
        <v>444</v>
      </c>
    </row>
    <row r="45" ht="12.75">
      <c r="A45" s="257" t="s">
        <v>431</v>
      </c>
    </row>
    <row r="46" ht="12.75">
      <c r="A46" s="257" t="s">
        <v>445</v>
      </c>
    </row>
    <row r="48" ht="12.75">
      <c r="A48" s="257" t="s">
        <v>433</v>
      </c>
    </row>
    <row r="49" ht="12.75">
      <c r="A49" s="257" t="s">
        <v>429</v>
      </c>
    </row>
    <row r="50" ht="12.75">
      <c r="A50" s="257" t="s">
        <v>416</v>
      </c>
    </row>
    <row r="51" ht="15.75">
      <c r="A51" s="264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AP6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74" t="s">
        <v>195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6:17" ht="12.75">
      <c r="F3" s="274" t="s">
        <v>153</v>
      </c>
      <c r="G3" s="274"/>
      <c r="H3" s="274"/>
      <c r="I3" s="274"/>
      <c r="J3" s="274"/>
      <c r="K3" s="274"/>
      <c r="L3" s="274" t="s">
        <v>154</v>
      </c>
      <c r="M3" s="274"/>
      <c r="N3" s="274"/>
      <c r="O3" s="274"/>
      <c r="P3" s="274"/>
      <c r="Q3" s="274"/>
    </row>
    <row r="5" spans="11:15" ht="15" thickBot="1">
      <c r="K5" s="278" t="s">
        <v>85</v>
      </c>
      <c r="L5" s="278"/>
      <c r="N5" s="11"/>
      <c r="O5" s="11"/>
    </row>
    <row r="6" spans="3:20" ht="13.5" thickTop="1">
      <c r="C6" s="2"/>
      <c r="D6" s="3"/>
      <c r="E6" s="4"/>
      <c r="F6" s="275" t="s">
        <v>44</v>
      </c>
      <c r="G6" s="276"/>
      <c r="H6" s="27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1" t="s">
        <v>0</v>
      </c>
      <c r="D7" s="272"/>
      <c r="E7" s="273"/>
      <c r="F7" s="271" t="s">
        <v>45</v>
      </c>
      <c r="G7" s="272"/>
      <c r="H7" s="273"/>
      <c r="I7" s="271" t="s">
        <v>46</v>
      </c>
      <c r="J7" s="272"/>
      <c r="K7" s="273"/>
      <c r="L7" s="271" t="s">
        <v>47</v>
      </c>
      <c r="M7" s="272"/>
      <c r="N7" s="273"/>
      <c r="O7" s="271" t="s">
        <v>48</v>
      </c>
      <c r="P7" s="272"/>
      <c r="Q7" s="273"/>
      <c r="R7" s="271" t="s">
        <v>49</v>
      </c>
      <c r="S7" s="272"/>
      <c r="T7" s="273"/>
    </row>
    <row r="8" spans="3:42" ht="13.5" thickBot="1">
      <c r="C8" s="7"/>
      <c r="D8" s="8"/>
      <c r="E8" s="9"/>
      <c r="F8" s="26">
        <v>2018</v>
      </c>
      <c r="G8" s="27">
        <v>2019</v>
      </c>
      <c r="H8" s="25">
        <v>2020</v>
      </c>
      <c r="I8" s="26">
        <v>2018</v>
      </c>
      <c r="J8" s="27">
        <v>2019</v>
      </c>
      <c r="K8" s="25">
        <v>2020</v>
      </c>
      <c r="L8" s="26">
        <v>2018</v>
      </c>
      <c r="M8" s="27">
        <v>2019</v>
      </c>
      <c r="N8" s="25">
        <v>2020</v>
      </c>
      <c r="O8" s="26">
        <v>2018</v>
      </c>
      <c r="P8" s="27">
        <v>2019</v>
      </c>
      <c r="Q8" s="25">
        <v>2020</v>
      </c>
      <c r="R8" s="7"/>
      <c r="S8" s="8"/>
      <c r="T8" s="9"/>
      <c r="AA8" t="s">
        <v>0</v>
      </c>
      <c r="AD8" t="s">
        <v>338</v>
      </c>
      <c r="AG8" t="s">
        <v>46</v>
      </c>
      <c r="AJ8" t="s">
        <v>84</v>
      </c>
      <c r="AM8" t="s">
        <v>83</v>
      </c>
      <c r="AP8" t="s">
        <v>0</v>
      </c>
    </row>
    <row r="9" spans="1:42" ht="13.5" thickTop="1">
      <c r="A9">
        <f aca="true" t="shared" si="0" ref="A9:A37">IF(SUM(F9:Q9)&lt;1,"Y","")</f>
      </c>
      <c r="B9" s="15" t="s">
        <v>1</v>
      </c>
      <c r="C9" s="170" t="s">
        <v>88</v>
      </c>
      <c r="D9" s="171"/>
      <c r="E9" s="172"/>
      <c r="F9" s="180">
        <v>94.89999999999999</v>
      </c>
      <c r="G9" s="181">
        <v>94.89999999999999</v>
      </c>
      <c r="H9" s="182">
        <v>94.89999999999999</v>
      </c>
      <c r="I9" s="180">
        <v>0</v>
      </c>
      <c r="J9" s="181">
        <v>0</v>
      </c>
      <c r="K9" s="182">
        <v>0</v>
      </c>
      <c r="L9" s="180">
        <v>96.1</v>
      </c>
      <c r="M9" s="181">
        <v>96.1</v>
      </c>
      <c r="N9" s="182">
        <v>96.1</v>
      </c>
      <c r="O9" s="180">
        <v>1.2</v>
      </c>
      <c r="P9" s="181">
        <v>1.2</v>
      </c>
      <c r="Q9" s="182">
        <v>1.2</v>
      </c>
      <c r="R9" s="83" t="s">
        <v>50</v>
      </c>
      <c r="S9" s="3"/>
      <c r="T9" s="4"/>
      <c r="AA9">
        <v>3</v>
      </c>
      <c r="AD9">
        <v>3</v>
      </c>
      <c r="AE9">
        <v>3</v>
      </c>
      <c r="AF9">
        <v>3</v>
      </c>
      <c r="AG9">
        <v>3</v>
      </c>
      <c r="AH9">
        <v>3</v>
      </c>
      <c r="AI9">
        <v>3</v>
      </c>
      <c r="AJ9">
        <v>3</v>
      </c>
      <c r="AK9">
        <v>3</v>
      </c>
      <c r="AL9">
        <v>3</v>
      </c>
      <c r="AM9">
        <v>3</v>
      </c>
      <c r="AN9">
        <v>3</v>
      </c>
      <c r="AO9">
        <v>3</v>
      </c>
      <c r="AP9">
        <v>3</v>
      </c>
    </row>
    <row r="10" spans="1:42" ht="12.75">
      <c r="A10">
        <f t="shared" si="0"/>
      </c>
      <c r="B10" s="19" t="s">
        <v>2</v>
      </c>
      <c r="C10" s="49" t="s">
        <v>89</v>
      </c>
      <c r="D10" s="173"/>
      <c r="E10" s="174"/>
      <c r="F10" s="183">
        <v>446.185</v>
      </c>
      <c r="G10" s="184">
        <v>459</v>
      </c>
      <c r="H10" s="185">
        <v>455</v>
      </c>
      <c r="I10" s="183">
        <v>600</v>
      </c>
      <c r="J10" s="184">
        <v>600</v>
      </c>
      <c r="K10" s="185">
        <v>598</v>
      </c>
      <c r="L10" s="183">
        <v>330.16499999999996</v>
      </c>
      <c r="M10" s="184">
        <v>324</v>
      </c>
      <c r="N10" s="185">
        <v>314</v>
      </c>
      <c r="O10" s="183">
        <v>483.97999999999996</v>
      </c>
      <c r="P10" s="184">
        <v>465</v>
      </c>
      <c r="Q10" s="185">
        <v>457</v>
      </c>
      <c r="R10" s="71" t="s">
        <v>51</v>
      </c>
      <c r="S10" s="1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 t="s">
        <v>142</v>
      </c>
      <c r="C11" s="49" t="s">
        <v>141</v>
      </c>
      <c r="D11" s="173"/>
      <c r="E11" s="174"/>
      <c r="F11" s="183">
        <v>500.1700000000001</v>
      </c>
      <c r="G11" s="184">
        <v>500.1700000000001</v>
      </c>
      <c r="H11" s="185">
        <v>500.1700000000001</v>
      </c>
      <c r="I11" s="183">
        <v>300</v>
      </c>
      <c r="J11" s="184">
        <v>300</v>
      </c>
      <c r="K11" s="185">
        <v>300</v>
      </c>
      <c r="L11" s="183">
        <v>1052.77</v>
      </c>
      <c r="M11" s="184">
        <v>1052.77</v>
      </c>
      <c r="N11" s="185">
        <v>1052.77</v>
      </c>
      <c r="O11" s="183">
        <v>852.5999999999999</v>
      </c>
      <c r="P11" s="184">
        <v>852.5999999999999</v>
      </c>
      <c r="Q11" s="185">
        <v>852.5999999999999</v>
      </c>
      <c r="R11" s="71" t="s">
        <v>143</v>
      </c>
      <c r="S11" s="1"/>
      <c r="T11" s="5"/>
      <c r="AA11">
        <v>3</v>
      </c>
      <c r="AD11">
        <v>3</v>
      </c>
      <c r="AE11">
        <v>3</v>
      </c>
      <c r="AF11">
        <v>3</v>
      </c>
      <c r="AG11">
        <v>3</v>
      </c>
      <c r="AH11">
        <v>3</v>
      </c>
      <c r="AI11">
        <v>3</v>
      </c>
      <c r="AJ11">
        <v>3</v>
      </c>
      <c r="AK11">
        <v>3</v>
      </c>
      <c r="AL11">
        <v>3</v>
      </c>
      <c r="AM11">
        <v>3</v>
      </c>
      <c r="AN11">
        <v>3</v>
      </c>
      <c r="AO11">
        <v>3</v>
      </c>
      <c r="AP11">
        <v>3</v>
      </c>
    </row>
    <row r="12" spans="1:42" ht="12.75">
      <c r="A12">
        <f t="shared" si="0"/>
      </c>
      <c r="B12" s="19" t="s">
        <v>4</v>
      </c>
      <c r="C12" s="49" t="s">
        <v>90</v>
      </c>
      <c r="D12" s="173"/>
      <c r="E12" s="174"/>
      <c r="F12" s="183">
        <v>106.08999999999999</v>
      </c>
      <c r="G12" s="184">
        <v>112</v>
      </c>
      <c r="H12" s="185">
        <v>115</v>
      </c>
      <c r="I12" s="183">
        <v>3</v>
      </c>
      <c r="J12" s="184">
        <v>3</v>
      </c>
      <c r="K12" s="185">
        <v>3</v>
      </c>
      <c r="L12" s="183">
        <v>104.6</v>
      </c>
      <c r="M12" s="184">
        <v>110</v>
      </c>
      <c r="N12" s="185">
        <v>114</v>
      </c>
      <c r="O12" s="183">
        <v>1.51</v>
      </c>
      <c r="P12" s="184">
        <v>1</v>
      </c>
      <c r="Q12" s="185">
        <v>2</v>
      </c>
      <c r="R12" s="71" t="s">
        <v>52</v>
      </c>
      <c r="S12" s="1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 t="s">
        <v>3</v>
      </c>
      <c r="C13" s="49" t="s">
        <v>91</v>
      </c>
      <c r="D13" s="173"/>
      <c r="E13" s="174"/>
      <c r="F13" s="183">
        <v>112.37999999999998</v>
      </c>
      <c r="G13" s="184">
        <v>112.37999999999998</v>
      </c>
      <c r="H13" s="185">
        <v>112.37999999999998</v>
      </c>
      <c r="I13" s="183">
        <v>54.07</v>
      </c>
      <c r="J13" s="184">
        <v>54.07</v>
      </c>
      <c r="K13" s="185">
        <v>54.07</v>
      </c>
      <c r="L13" s="183">
        <v>108.36999999999999</v>
      </c>
      <c r="M13" s="184">
        <v>108.36999999999999</v>
      </c>
      <c r="N13" s="185">
        <v>108.36999999999999</v>
      </c>
      <c r="O13" s="183">
        <v>50.06000000000001</v>
      </c>
      <c r="P13" s="184">
        <v>50.06000000000001</v>
      </c>
      <c r="Q13" s="185">
        <v>50.06000000000001</v>
      </c>
      <c r="R13" s="71" t="s">
        <v>53</v>
      </c>
      <c r="S13" s="1"/>
      <c r="T13" s="5"/>
      <c r="AA13">
        <v>3</v>
      </c>
      <c r="AD13">
        <v>3</v>
      </c>
      <c r="AE13">
        <v>3</v>
      </c>
      <c r="AF13">
        <v>3</v>
      </c>
      <c r="AG13">
        <v>3</v>
      </c>
      <c r="AH13">
        <v>3</v>
      </c>
      <c r="AI13">
        <v>3</v>
      </c>
      <c r="AJ13">
        <v>2</v>
      </c>
      <c r="AK13">
        <v>3</v>
      </c>
      <c r="AL13">
        <v>3</v>
      </c>
      <c r="AM13">
        <v>2</v>
      </c>
      <c r="AN13">
        <v>3</v>
      </c>
      <c r="AO13">
        <v>3</v>
      </c>
      <c r="AP13">
        <v>3</v>
      </c>
    </row>
    <row r="14" spans="1:42" ht="12.75">
      <c r="A14">
        <f t="shared" si="0"/>
      </c>
      <c r="B14" s="19" t="s">
        <v>18</v>
      </c>
      <c r="C14" s="49" t="s">
        <v>92</v>
      </c>
      <c r="D14" s="173"/>
      <c r="E14" s="174"/>
      <c r="F14" s="183">
        <v>64.49000000000001</v>
      </c>
      <c r="G14" s="184">
        <v>64.49000000000001</v>
      </c>
      <c r="H14" s="185">
        <v>64.49000000000001</v>
      </c>
      <c r="I14" s="183">
        <v>0</v>
      </c>
      <c r="J14" s="184">
        <v>0</v>
      </c>
      <c r="K14" s="185">
        <v>0</v>
      </c>
      <c r="L14" s="183">
        <v>92.89</v>
      </c>
      <c r="M14" s="184">
        <v>92.89</v>
      </c>
      <c r="N14" s="185">
        <v>92.89</v>
      </c>
      <c r="O14" s="183">
        <v>28.4</v>
      </c>
      <c r="P14" s="184">
        <v>28.4</v>
      </c>
      <c r="Q14" s="185">
        <v>28.4</v>
      </c>
      <c r="R14" s="71" t="s">
        <v>54</v>
      </c>
      <c r="S14" s="1"/>
      <c r="T14" s="5"/>
      <c r="AA14">
        <v>3</v>
      </c>
      <c r="AD14">
        <v>2</v>
      </c>
      <c r="AE14">
        <v>3</v>
      </c>
      <c r="AF14">
        <v>3</v>
      </c>
      <c r="AG14">
        <v>2</v>
      </c>
      <c r="AH14">
        <v>3</v>
      </c>
      <c r="AI14">
        <v>3</v>
      </c>
      <c r="AJ14">
        <v>2</v>
      </c>
      <c r="AK14">
        <v>3</v>
      </c>
      <c r="AL14">
        <v>3</v>
      </c>
      <c r="AM14">
        <v>2</v>
      </c>
      <c r="AN14">
        <v>3</v>
      </c>
      <c r="AO14">
        <v>3</v>
      </c>
      <c r="AP14">
        <v>3</v>
      </c>
    </row>
    <row r="15" spans="1:42" ht="12.75">
      <c r="A15">
        <f t="shared" si="0"/>
      </c>
      <c r="B15" s="19" t="s">
        <v>8</v>
      </c>
      <c r="C15" s="49" t="s">
        <v>93</v>
      </c>
      <c r="D15" s="173"/>
      <c r="E15" s="174"/>
      <c r="F15" s="183">
        <v>21.07</v>
      </c>
      <c r="G15" s="184">
        <v>20</v>
      </c>
      <c r="H15" s="185">
        <v>20</v>
      </c>
      <c r="I15" s="183">
        <v>0</v>
      </c>
      <c r="J15" s="184">
        <v>0</v>
      </c>
      <c r="K15" s="185">
        <v>0</v>
      </c>
      <c r="L15" s="183">
        <v>21.07</v>
      </c>
      <c r="M15" s="184">
        <v>20</v>
      </c>
      <c r="N15" s="185">
        <v>20</v>
      </c>
      <c r="O15" s="183">
        <v>0</v>
      </c>
      <c r="P15" s="184">
        <v>0</v>
      </c>
      <c r="Q15" s="185">
        <v>0</v>
      </c>
      <c r="R15" s="71" t="s">
        <v>55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9</v>
      </c>
      <c r="C16" s="49" t="s">
        <v>94</v>
      </c>
      <c r="D16" s="173"/>
      <c r="E16" s="174"/>
      <c r="F16" s="183">
        <v>177.14</v>
      </c>
      <c r="G16" s="184">
        <v>179</v>
      </c>
      <c r="H16" s="185">
        <v>185</v>
      </c>
      <c r="I16" s="183">
        <v>34</v>
      </c>
      <c r="J16" s="184">
        <v>35</v>
      </c>
      <c r="K16" s="185">
        <v>36</v>
      </c>
      <c r="L16" s="183">
        <v>247.88</v>
      </c>
      <c r="M16" s="184">
        <v>254</v>
      </c>
      <c r="N16" s="185">
        <v>263</v>
      </c>
      <c r="O16" s="183">
        <v>104.74</v>
      </c>
      <c r="P16" s="184">
        <v>110</v>
      </c>
      <c r="Q16" s="185">
        <v>114</v>
      </c>
      <c r="R16" s="71" t="s">
        <v>75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 t="s">
        <v>11</v>
      </c>
      <c r="C17" s="49" t="s">
        <v>95</v>
      </c>
      <c r="D17" s="173"/>
      <c r="E17" s="174"/>
      <c r="F17" s="183">
        <v>233.16000000000003</v>
      </c>
      <c r="G17" s="184">
        <v>233.16000000000003</v>
      </c>
      <c r="H17" s="185">
        <v>233.16000000000003</v>
      </c>
      <c r="I17" s="183">
        <v>2.54</v>
      </c>
      <c r="J17" s="184">
        <v>2.54</v>
      </c>
      <c r="K17" s="185">
        <v>2.54</v>
      </c>
      <c r="L17" s="183">
        <v>237.85000000000002</v>
      </c>
      <c r="M17" s="184">
        <v>237.85000000000002</v>
      </c>
      <c r="N17" s="185">
        <v>237.85000000000002</v>
      </c>
      <c r="O17" s="183">
        <v>7.23</v>
      </c>
      <c r="P17" s="184">
        <v>7.23</v>
      </c>
      <c r="Q17" s="185">
        <v>7.23</v>
      </c>
      <c r="R17" s="71" t="s">
        <v>56</v>
      </c>
      <c r="S17" s="1"/>
      <c r="T17" s="5"/>
      <c r="AA17">
        <v>3</v>
      </c>
      <c r="AD17">
        <v>3</v>
      </c>
      <c r="AE17">
        <v>3</v>
      </c>
      <c r="AF17">
        <v>3</v>
      </c>
      <c r="AG17">
        <v>3</v>
      </c>
      <c r="AH17">
        <v>3</v>
      </c>
      <c r="AI17">
        <v>3</v>
      </c>
      <c r="AJ17">
        <v>3</v>
      </c>
      <c r="AK17">
        <v>3</v>
      </c>
      <c r="AL17">
        <v>3</v>
      </c>
      <c r="AM17">
        <v>3</v>
      </c>
      <c r="AN17">
        <v>3</v>
      </c>
      <c r="AO17">
        <v>3</v>
      </c>
      <c r="AP17">
        <v>3</v>
      </c>
    </row>
    <row r="18" spans="1:42" ht="12.75">
      <c r="A18">
        <f t="shared" si="0"/>
      </c>
      <c r="B18" s="19" t="s">
        <v>13</v>
      </c>
      <c r="C18" s="49" t="s">
        <v>96</v>
      </c>
      <c r="D18" s="173"/>
      <c r="E18" s="174"/>
      <c r="F18" s="183">
        <v>48</v>
      </c>
      <c r="G18" s="184">
        <v>48</v>
      </c>
      <c r="H18" s="185">
        <v>48</v>
      </c>
      <c r="I18" s="183">
        <v>75</v>
      </c>
      <c r="J18" s="184">
        <v>75</v>
      </c>
      <c r="K18" s="185">
        <v>75</v>
      </c>
      <c r="L18" s="183">
        <v>60</v>
      </c>
      <c r="M18" s="184">
        <v>60</v>
      </c>
      <c r="N18" s="185">
        <v>60</v>
      </c>
      <c r="O18" s="183">
        <v>87</v>
      </c>
      <c r="P18" s="184">
        <v>87</v>
      </c>
      <c r="Q18" s="185">
        <v>87</v>
      </c>
      <c r="R18" s="71" t="s">
        <v>57</v>
      </c>
      <c r="S18" s="1"/>
      <c r="T18" s="5"/>
      <c r="AA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</row>
    <row r="19" spans="1:42" ht="12.75">
      <c r="A19">
        <f t="shared" si="0"/>
      </c>
      <c r="B19" s="19" t="s">
        <v>14</v>
      </c>
      <c r="C19" s="49" t="s">
        <v>97</v>
      </c>
      <c r="D19" s="173"/>
      <c r="E19" s="174"/>
      <c r="F19" s="183">
        <v>185</v>
      </c>
      <c r="G19" s="184">
        <v>181</v>
      </c>
      <c r="H19" s="185">
        <v>181</v>
      </c>
      <c r="I19" s="183">
        <v>58</v>
      </c>
      <c r="J19" s="184">
        <v>58</v>
      </c>
      <c r="K19" s="185">
        <v>58</v>
      </c>
      <c r="L19" s="183">
        <v>173</v>
      </c>
      <c r="M19" s="184">
        <v>168</v>
      </c>
      <c r="N19" s="185">
        <v>168</v>
      </c>
      <c r="O19" s="183">
        <v>46</v>
      </c>
      <c r="P19" s="184">
        <v>45</v>
      </c>
      <c r="Q19" s="185">
        <v>45</v>
      </c>
      <c r="R19" s="71" t="s">
        <v>58</v>
      </c>
      <c r="S19" s="1"/>
      <c r="T19" s="5"/>
      <c r="AA19">
        <v>3</v>
      </c>
      <c r="AD19">
        <v>3</v>
      </c>
      <c r="AE19">
        <v>2</v>
      </c>
      <c r="AF19">
        <v>2</v>
      </c>
      <c r="AG19">
        <v>3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3</v>
      </c>
    </row>
    <row r="20" spans="1:42" ht="12.75">
      <c r="A20">
        <f t="shared" si="0"/>
      </c>
      <c r="B20" s="19" t="s">
        <v>15</v>
      </c>
      <c r="C20" s="49" t="s">
        <v>98</v>
      </c>
      <c r="D20" s="173"/>
      <c r="E20" s="174"/>
      <c r="F20" s="183">
        <v>1287.62</v>
      </c>
      <c r="G20" s="184">
        <v>1463.2316133365648</v>
      </c>
      <c r="H20" s="185">
        <v>1525.3036209240893</v>
      </c>
      <c r="I20" s="183">
        <v>1288</v>
      </c>
      <c r="J20" s="184">
        <v>1288</v>
      </c>
      <c r="K20" s="185">
        <v>1288</v>
      </c>
      <c r="L20" s="183">
        <v>1181</v>
      </c>
      <c r="M20" s="184">
        <v>1278.0237785752738</v>
      </c>
      <c r="N20" s="185">
        <v>1386.2615298721983</v>
      </c>
      <c r="O20" s="183">
        <v>1181.38</v>
      </c>
      <c r="P20" s="184">
        <v>1102.792165238709</v>
      </c>
      <c r="Q20" s="185">
        <v>1148.957908948109</v>
      </c>
      <c r="R20" s="71" t="s">
        <v>15</v>
      </c>
      <c r="S20" s="1"/>
      <c r="T20" s="5"/>
      <c r="AA20">
        <v>3</v>
      </c>
      <c r="AD20">
        <v>3</v>
      </c>
      <c r="AE20">
        <v>2</v>
      </c>
      <c r="AF20">
        <v>2</v>
      </c>
      <c r="AG20">
        <v>3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3</v>
      </c>
    </row>
    <row r="21" spans="1:42" ht="12.75">
      <c r="A21">
        <f t="shared" si="0"/>
      </c>
      <c r="B21" s="19" t="s">
        <v>10</v>
      </c>
      <c r="C21" s="49" t="s">
        <v>99</v>
      </c>
      <c r="D21" s="173"/>
      <c r="E21" s="174"/>
      <c r="F21" s="183">
        <v>3679.25</v>
      </c>
      <c r="G21" s="184">
        <v>3755</v>
      </c>
      <c r="H21" s="185">
        <v>3820</v>
      </c>
      <c r="I21" s="183">
        <v>5607.14</v>
      </c>
      <c r="J21" s="184">
        <v>5675</v>
      </c>
      <c r="K21" s="185">
        <v>5750</v>
      </c>
      <c r="L21" s="183">
        <v>1390.85</v>
      </c>
      <c r="M21" s="184">
        <v>1410</v>
      </c>
      <c r="N21" s="185">
        <v>1445</v>
      </c>
      <c r="O21" s="183">
        <v>3318.7400000000002</v>
      </c>
      <c r="P21" s="184">
        <v>3330</v>
      </c>
      <c r="Q21" s="185">
        <v>3375</v>
      </c>
      <c r="R21" s="71" t="s">
        <v>59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 t="s">
        <v>19</v>
      </c>
      <c r="C22" s="49" t="s">
        <v>100</v>
      </c>
      <c r="D22" s="173"/>
      <c r="E22" s="174"/>
      <c r="F22" s="183">
        <v>385.11704999999995</v>
      </c>
      <c r="G22" s="184">
        <v>344.0529416666667</v>
      </c>
      <c r="H22" s="185">
        <v>344.0529416666667</v>
      </c>
      <c r="I22" s="183">
        <v>410.33405</v>
      </c>
      <c r="J22" s="184">
        <v>372.305275</v>
      </c>
      <c r="K22" s="185">
        <v>372.305275</v>
      </c>
      <c r="L22" s="183">
        <v>163.43</v>
      </c>
      <c r="M22" s="184">
        <v>159.913</v>
      </c>
      <c r="N22" s="185">
        <v>159.913</v>
      </c>
      <c r="O22" s="183">
        <v>188.64700000000002</v>
      </c>
      <c r="P22" s="184">
        <v>188.16533333333334</v>
      </c>
      <c r="Q22" s="185">
        <v>188.16533333333334</v>
      </c>
      <c r="R22" s="71" t="s">
        <v>60</v>
      </c>
      <c r="S22" s="1"/>
      <c r="T22" s="5"/>
      <c r="AA22">
        <v>3</v>
      </c>
      <c r="AD22">
        <v>3</v>
      </c>
      <c r="AE22">
        <v>2</v>
      </c>
      <c r="AF22">
        <v>2</v>
      </c>
      <c r="AG22">
        <v>3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3</v>
      </c>
    </row>
    <row r="23" spans="1:42" ht="12.75">
      <c r="A23">
        <f t="shared" si="0"/>
      </c>
      <c r="B23" s="19" t="s">
        <v>20</v>
      </c>
      <c r="C23" s="49" t="s">
        <v>101</v>
      </c>
      <c r="D23" s="173"/>
      <c r="E23" s="174"/>
      <c r="F23" s="183">
        <v>168.33999999999997</v>
      </c>
      <c r="G23" s="184">
        <v>166.12</v>
      </c>
      <c r="H23" s="185">
        <v>179.12</v>
      </c>
      <c r="I23" s="183">
        <v>511.53</v>
      </c>
      <c r="J23" s="184">
        <v>506</v>
      </c>
      <c r="K23" s="185">
        <v>514</v>
      </c>
      <c r="L23" s="183">
        <v>101.69</v>
      </c>
      <c r="M23" s="184">
        <v>105</v>
      </c>
      <c r="N23" s="185">
        <v>110</v>
      </c>
      <c r="O23" s="183">
        <v>444.88</v>
      </c>
      <c r="P23" s="184">
        <v>444.88</v>
      </c>
      <c r="Q23" s="185">
        <v>444.88</v>
      </c>
      <c r="R23" s="71" t="s">
        <v>61</v>
      </c>
      <c r="S23" s="1"/>
      <c r="T23" s="5"/>
      <c r="AA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2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</row>
    <row r="24" spans="1:42" ht="12.75">
      <c r="A24">
        <f t="shared" si="0"/>
      </c>
      <c r="B24" s="19" t="s">
        <v>21</v>
      </c>
      <c r="C24" s="49" t="s">
        <v>102</v>
      </c>
      <c r="D24" s="173"/>
      <c r="E24" s="174"/>
      <c r="F24" s="183">
        <v>1828</v>
      </c>
      <c r="G24" s="184">
        <v>1828</v>
      </c>
      <c r="H24" s="185">
        <v>1828</v>
      </c>
      <c r="I24" s="183">
        <v>1137</v>
      </c>
      <c r="J24" s="184">
        <v>1137</v>
      </c>
      <c r="K24" s="185">
        <v>1137</v>
      </c>
      <c r="L24" s="183">
        <v>1017</v>
      </c>
      <c r="M24" s="184">
        <v>1017</v>
      </c>
      <c r="N24" s="185">
        <v>1017</v>
      </c>
      <c r="O24" s="183">
        <v>326</v>
      </c>
      <c r="P24" s="184">
        <v>326</v>
      </c>
      <c r="Q24" s="185">
        <v>326</v>
      </c>
      <c r="R24" s="71" t="s">
        <v>62</v>
      </c>
      <c r="S24" s="1"/>
      <c r="T24" s="5"/>
      <c r="AA24">
        <v>3</v>
      </c>
      <c r="AD24">
        <v>2</v>
      </c>
      <c r="AE24">
        <v>3</v>
      </c>
      <c r="AF24">
        <v>3</v>
      </c>
      <c r="AG24">
        <v>2</v>
      </c>
      <c r="AH24">
        <v>3</v>
      </c>
      <c r="AI24">
        <v>3</v>
      </c>
      <c r="AJ24">
        <v>2</v>
      </c>
      <c r="AK24">
        <v>3</v>
      </c>
      <c r="AL24">
        <v>3</v>
      </c>
      <c r="AM24">
        <v>2</v>
      </c>
      <c r="AN24">
        <v>3</v>
      </c>
      <c r="AO24">
        <v>3</v>
      </c>
      <c r="AP24">
        <v>3</v>
      </c>
    </row>
    <row r="25" spans="1:42" ht="12.75">
      <c r="A25">
        <f t="shared" si="0"/>
      </c>
      <c r="B25" s="19" t="s">
        <v>25</v>
      </c>
      <c r="C25" s="49" t="s">
        <v>103</v>
      </c>
      <c r="D25" s="173"/>
      <c r="E25" s="174"/>
      <c r="F25" s="183">
        <v>34.23</v>
      </c>
      <c r="G25" s="184">
        <v>34.23</v>
      </c>
      <c r="H25" s="185">
        <v>34.23</v>
      </c>
      <c r="I25" s="183">
        <v>0</v>
      </c>
      <c r="J25" s="184">
        <v>0</v>
      </c>
      <c r="K25" s="185">
        <v>0</v>
      </c>
      <c r="L25" s="183">
        <v>37.44</v>
      </c>
      <c r="M25" s="184">
        <v>37.44</v>
      </c>
      <c r="N25" s="185">
        <v>37.44</v>
      </c>
      <c r="O25" s="183">
        <v>3.21</v>
      </c>
      <c r="P25" s="184">
        <v>3.21</v>
      </c>
      <c r="Q25" s="185">
        <v>3.21</v>
      </c>
      <c r="R25" s="71" t="s">
        <v>63</v>
      </c>
      <c r="S25" s="1"/>
      <c r="T25" s="5"/>
      <c r="AA25">
        <v>3</v>
      </c>
      <c r="AD25">
        <v>3</v>
      </c>
      <c r="AE25">
        <v>3</v>
      </c>
      <c r="AF25">
        <v>3</v>
      </c>
      <c r="AG25">
        <v>3</v>
      </c>
      <c r="AH25">
        <v>3</v>
      </c>
      <c r="AI25">
        <v>3</v>
      </c>
      <c r="AJ25">
        <v>3</v>
      </c>
      <c r="AK25">
        <v>3</v>
      </c>
      <c r="AL25">
        <v>3</v>
      </c>
      <c r="AM25">
        <v>3</v>
      </c>
      <c r="AN25">
        <v>3</v>
      </c>
      <c r="AO25">
        <v>3</v>
      </c>
      <c r="AP25">
        <v>3</v>
      </c>
    </row>
    <row r="26" spans="1:42" ht="12.75">
      <c r="A26">
        <f t="shared" si="0"/>
      </c>
      <c r="B26" s="19" t="s">
        <v>24</v>
      </c>
      <c r="C26" s="49" t="s">
        <v>104</v>
      </c>
      <c r="D26" s="173"/>
      <c r="E26" s="174"/>
      <c r="F26" s="183">
        <v>204.96</v>
      </c>
      <c r="G26" s="184">
        <v>204.96</v>
      </c>
      <c r="H26" s="185">
        <v>204.96</v>
      </c>
      <c r="I26" s="183">
        <v>66.7</v>
      </c>
      <c r="J26" s="184">
        <v>66.7</v>
      </c>
      <c r="K26" s="185">
        <v>66.7</v>
      </c>
      <c r="L26" s="183">
        <v>225.52</v>
      </c>
      <c r="M26" s="184">
        <v>225.52</v>
      </c>
      <c r="N26" s="185">
        <v>225.52</v>
      </c>
      <c r="O26" s="183">
        <v>87.26</v>
      </c>
      <c r="P26" s="184">
        <v>87.26</v>
      </c>
      <c r="Q26" s="185">
        <v>87.26</v>
      </c>
      <c r="R26" s="71" t="s">
        <v>305</v>
      </c>
      <c r="S26" s="1"/>
      <c r="T26" s="5"/>
      <c r="AA26">
        <v>3</v>
      </c>
      <c r="AD26">
        <v>3</v>
      </c>
      <c r="AE26">
        <v>3</v>
      </c>
      <c r="AF26">
        <v>3</v>
      </c>
      <c r="AG26">
        <v>3</v>
      </c>
      <c r="AH26">
        <v>3</v>
      </c>
      <c r="AI26">
        <v>3</v>
      </c>
      <c r="AJ26">
        <v>3</v>
      </c>
      <c r="AK26">
        <v>3</v>
      </c>
      <c r="AL26">
        <v>3</v>
      </c>
      <c r="AM26">
        <v>3</v>
      </c>
      <c r="AN26">
        <v>3</v>
      </c>
      <c r="AO26">
        <v>3</v>
      </c>
      <c r="AP26">
        <v>3</v>
      </c>
    </row>
    <row r="27" spans="1:42" ht="12.75">
      <c r="A27">
        <f t="shared" si="0"/>
      </c>
      <c r="B27" s="19" t="s">
        <v>144</v>
      </c>
      <c r="C27" s="49" t="s">
        <v>145</v>
      </c>
      <c r="D27" s="173"/>
      <c r="E27" s="174"/>
      <c r="F27" s="183">
        <v>27.410000000000018</v>
      </c>
      <c r="G27" s="184">
        <v>27.410000000000018</v>
      </c>
      <c r="H27" s="185">
        <v>27.410000000000018</v>
      </c>
      <c r="I27" s="183">
        <v>130</v>
      </c>
      <c r="J27" s="184">
        <v>130</v>
      </c>
      <c r="K27" s="185">
        <v>130</v>
      </c>
      <c r="L27" s="183">
        <v>25.770000000000003</v>
      </c>
      <c r="M27" s="184">
        <v>25.770000000000003</v>
      </c>
      <c r="N27" s="185">
        <v>25.770000000000003</v>
      </c>
      <c r="O27" s="183">
        <v>128.35999999999999</v>
      </c>
      <c r="P27" s="184">
        <v>128.35999999999999</v>
      </c>
      <c r="Q27" s="185">
        <v>128.35999999999999</v>
      </c>
      <c r="R27" s="71" t="s">
        <v>144</v>
      </c>
      <c r="S27" s="1"/>
      <c r="T27" s="5"/>
      <c r="AA27">
        <v>3</v>
      </c>
      <c r="AD27">
        <v>3</v>
      </c>
      <c r="AE27">
        <v>3</v>
      </c>
      <c r="AF27">
        <v>3</v>
      </c>
      <c r="AG27">
        <v>3</v>
      </c>
      <c r="AH27">
        <v>3</v>
      </c>
      <c r="AI27">
        <v>3</v>
      </c>
      <c r="AJ27">
        <v>3</v>
      </c>
      <c r="AK27">
        <v>3</v>
      </c>
      <c r="AL27">
        <v>3</v>
      </c>
      <c r="AM27">
        <v>3</v>
      </c>
      <c r="AN27">
        <v>3</v>
      </c>
      <c r="AO27">
        <v>3</v>
      </c>
      <c r="AP27">
        <v>3</v>
      </c>
    </row>
    <row r="28" spans="1:42" ht="12.75">
      <c r="A28">
        <f t="shared" si="0"/>
      </c>
      <c r="B28" s="19" t="s">
        <v>28</v>
      </c>
      <c r="C28" s="49" t="s">
        <v>105</v>
      </c>
      <c r="D28" s="173"/>
      <c r="E28" s="174"/>
      <c r="F28" s="183">
        <v>16.04</v>
      </c>
      <c r="G28" s="184">
        <v>24.790000000000003</v>
      </c>
      <c r="H28" s="185">
        <v>25.01</v>
      </c>
      <c r="I28" s="183">
        <v>0</v>
      </c>
      <c r="J28" s="184">
        <v>0</v>
      </c>
      <c r="K28" s="185">
        <v>0</v>
      </c>
      <c r="L28" s="183">
        <v>17.65</v>
      </c>
      <c r="M28" s="184">
        <v>24.87</v>
      </c>
      <c r="N28" s="185">
        <v>25.1</v>
      </c>
      <c r="O28" s="183">
        <v>1.61</v>
      </c>
      <c r="P28" s="184">
        <v>0.08</v>
      </c>
      <c r="Q28" s="185">
        <v>0.09</v>
      </c>
      <c r="R28" s="71" t="s">
        <v>64</v>
      </c>
      <c r="S28" s="1"/>
      <c r="T28" s="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 t="s">
        <v>29</v>
      </c>
      <c r="C29" s="49" t="s">
        <v>106</v>
      </c>
      <c r="D29" s="173"/>
      <c r="E29" s="174"/>
      <c r="F29" s="183">
        <v>477</v>
      </c>
      <c r="G29" s="184">
        <v>465</v>
      </c>
      <c r="H29" s="185">
        <v>465</v>
      </c>
      <c r="I29" s="183">
        <v>29</v>
      </c>
      <c r="J29" s="184">
        <v>29</v>
      </c>
      <c r="K29" s="185">
        <v>29</v>
      </c>
      <c r="L29" s="183">
        <v>606</v>
      </c>
      <c r="M29" s="184">
        <v>575</v>
      </c>
      <c r="N29" s="185">
        <v>575</v>
      </c>
      <c r="O29" s="183">
        <v>158</v>
      </c>
      <c r="P29" s="184">
        <v>139</v>
      </c>
      <c r="Q29" s="185">
        <v>139</v>
      </c>
      <c r="R29" s="71" t="s">
        <v>65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30</v>
      </c>
      <c r="C30" s="49" t="s">
        <v>107</v>
      </c>
      <c r="D30" s="173"/>
      <c r="E30" s="174"/>
      <c r="F30" s="183">
        <v>272</v>
      </c>
      <c r="G30" s="184">
        <v>272</v>
      </c>
      <c r="H30" s="185">
        <v>272</v>
      </c>
      <c r="I30" s="183">
        <v>173</v>
      </c>
      <c r="J30" s="184">
        <v>173</v>
      </c>
      <c r="K30" s="185">
        <v>173</v>
      </c>
      <c r="L30" s="183">
        <v>139</v>
      </c>
      <c r="M30" s="184">
        <v>139</v>
      </c>
      <c r="N30" s="185">
        <v>139</v>
      </c>
      <c r="O30" s="183">
        <v>40</v>
      </c>
      <c r="P30" s="184">
        <v>40</v>
      </c>
      <c r="Q30" s="185">
        <v>40</v>
      </c>
      <c r="R30" s="71" t="s">
        <v>66</v>
      </c>
      <c r="S30" s="1"/>
      <c r="T30" s="5"/>
      <c r="AA30">
        <v>3</v>
      </c>
      <c r="AD30">
        <v>3</v>
      </c>
      <c r="AE30">
        <v>3</v>
      </c>
      <c r="AF30">
        <v>3</v>
      </c>
      <c r="AG30">
        <v>3</v>
      </c>
      <c r="AH30">
        <v>3</v>
      </c>
      <c r="AI30">
        <v>3</v>
      </c>
      <c r="AJ30">
        <v>3</v>
      </c>
      <c r="AK30">
        <v>3</v>
      </c>
      <c r="AL30">
        <v>3</v>
      </c>
      <c r="AM30">
        <v>3</v>
      </c>
      <c r="AN30">
        <v>3</v>
      </c>
      <c r="AO30">
        <v>3</v>
      </c>
      <c r="AP30">
        <v>3</v>
      </c>
    </row>
    <row r="31" spans="1:42" ht="12.75">
      <c r="A31">
        <f t="shared" si="0"/>
      </c>
      <c r="B31" s="19" t="s">
        <v>31</v>
      </c>
      <c r="C31" s="49" t="s">
        <v>108</v>
      </c>
      <c r="D31" s="173"/>
      <c r="E31" s="174"/>
      <c r="F31" s="183">
        <v>3685.753</v>
      </c>
      <c r="G31" s="184">
        <v>3930</v>
      </c>
      <c r="H31" s="185">
        <v>4000</v>
      </c>
      <c r="I31" s="183">
        <v>4921.938</v>
      </c>
      <c r="J31" s="184">
        <v>5020</v>
      </c>
      <c r="K31" s="185">
        <v>5130</v>
      </c>
      <c r="L31" s="183">
        <v>700.804</v>
      </c>
      <c r="M31" s="184">
        <v>780</v>
      </c>
      <c r="N31" s="185">
        <v>800</v>
      </c>
      <c r="O31" s="183">
        <v>1936.989</v>
      </c>
      <c r="P31" s="184">
        <v>1870</v>
      </c>
      <c r="Q31" s="185">
        <v>1930</v>
      </c>
      <c r="R31" s="71" t="s">
        <v>67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32</v>
      </c>
      <c r="C32" s="49" t="s">
        <v>109</v>
      </c>
      <c r="D32" s="173"/>
      <c r="E32" s="174"/>
      <c r="F32" s="183">
        <v>498.41300302</v>
      </c>
      <c r="G32" s="184">
        <v>509</v>
      </c>
      <c r="H32" s="185">
        <v>525</v>
      </c>
      <c r="I32" s="183">
        <v>411.265</v>
      </c>
      <c r="J32" s="184">
        <v>409</v>
      </c>
      <c r="K32" s="185">
        <v>415</v>
      </c>
      <c r="L32" s="183">
        <v>411.8847367200001</v>
      </c>
      <c r="M32" s="184">
        <v>410</v>
      </c>
      <c r="N32" s="185">
        <v>405</v>
      </c>
      <c r="O32" s="183">
        <v>324.73673370000006</v>
      </c>
      <c r="P32" s="184">
        <v>310</v>
      </c>
      <c r="Q32" s="185">
        <v>295</v>
      </c>
      <c r="R32" s="71" t="s">
        <v>32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 t="s">
        <v>33</v>
      </c>
      <c r="C33" s="49" t="s">
        <v>110</v>
      </c>
      <c r="D33" s="173"/>
      <c r="E33" s="174"/>
      <c r="F33" s="183">
        <v>729.56</v>
      </c>
      <c r="G33" s="184">
        <v>735</v>
      </c>
      <c r="H33" s="185">
        <v>727</v>
      </c>
      <c r="I33" s="183">
        <v>730</v>
      </c>
      <c r="J33" s="184">
        <v>675</v>
      </c>
      <c r="K33" s="185">
        <v>677</v>
      </c>
      <c r="L33" s="183">
        <v>339.56</v>
      </c>
      <c r="M33" s="184">
        <v>345</v>
      </c>
      <c r="N33" s="185">
        <v>335</v>
      </c>
      <c r="O33" s="183">
        <v>340</v>
      </c>
      <c r="P33" s="184">
        <v>285</v>
      </c>
      <c r="Q33" s="185">
        <v>285</v>
      </c>
      <c r="R33" s="71" t="s">
        <v>68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>IF(SUM(F34:Q34)&lt;1,"Y","")</f>
      </c>
      <c r="B34" s="19" t="s">
        <v>366</v>
      </c>
      <c r="C34" s="49" t="s">
        <v>368</v>
      </c>
      <c r="D34" s="173"/>
      <c r="E34" s="174"/>
      <c r="F34" s="183">
        <v>120</v>
      </c>
      <c r="G34" s="184">
        <v>127</v>
      </c>
      <c r="H34" s="185">
        <v>129</v>
      </c>
      <c r="I34" s="183">
        <v>29</v>
      </c>
      <c r="J34" s="184">
        <v>30</v>
      </c>
      <c r="K34" s="185">
        <v>31</v>
      </c>
      <c r="L34" s="183">
        <v>122</v>
      </c>
      <c r="M34" s="184">
        <v>125</v>
      </c>
      <c r="N34" s="185">
        <v>127</v>
      </c>
      <c r="O34" s="183">
        <v>31</v>
      </c>
      <c r="P34" s="184">
        <v>28</v>
      </c>
      <c r="Q34" s="185">
        <v>29</v>
      </c>
      <c r="R34" s="71" t="s">
        <v>367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35</v>
      </c>
      <c r="C35" s="49" t="s">
        <v>111</v>
      </c>
      <c r="D35" s="173"/>
      <c r="E35" s="174"/>
      <c r="F35" s="183">
        <v>194.85</v>
      </c>
      <c r="G35" s="184">
        <v>203</v>
      </c>
      <c r="H35" s="185">
        <v>213</v>
      </c>
      <c r="I35" s="183">
        <v>0</v>
      </c>
      <c r="J35" s="184">
        <v>0</v>
      </c>
      <c r="K35" s="185">
        <v>0</v>
      </c>
      <c r="L35" s="183">
        <v>232.69</v>
      </c>
      <c r="M35" s="184">
        <v>239</v>
      </c>
      <c r="N35" s="185">
        <v>249</v>
      </c>
      <c r="O35" s="183">
        <v>37.84</v>
      </c>
      <c r="P35" s="184">
        <v>36</v>
      </c>
      <c r="Q35" s="185">
        <v>36</v>
      </c>
      <c r="R35" s="71" t="s">
        <v>69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36</v>
      </c>
      <c r="C36" s="49" t="s">
        <v>112</v>
      </c>
      <c r="D36" s="173"/>
      <c r="E36" s="174"/>
      <c r="F36" s="183">
        <v>40.68000000000001</v>
      </c>
      <c r="G36" s="184">
        <v>17</v>
      </c>
      <c r="H36" s="185">
        <v>27</v>
      </c>
      <c r="I36" s="183">
        <v>126</v>
      </c>
      <c r="J36" s="184">
        <v>127</v>
      </c>
      <c r="K36" s="185">
        <v>127</v>
      </c>
      <c r="L36" s="183">
        <v>58.900000000000006</v>
      </c>
      <c r="M36" s="184">
        <v>60</v>
      </c>
      <c r="N36" s="185">
        <v>60</v>
      </c>
      <c r="O36" s="183">
        <v>144.22</v>
      </c>
      <c r="P36" s="184">
        <v>170</v>
      </c>
      <c r="Q36" s="185">
        <v>160</v>
      </c>
      <c r="R36" s="71" t="s">
        <v>70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12</v>
      </c>
      <c r="C37" s="49" t="s">
        <v>113</v>
      </c>
      <c r="D37" s="173"/>
      <c r="E37" s="174"/>
      <c r="F37" s="183">
        <v>1225.29</v>
      </c>
      <c r="G37" s="184">
        <v>1185</v>
      </c>
      <c r="H37" s="185">
        <v>1176</v>
      </c>
      <c r="I37" s="183">
        <v>1685.02</v>
      </c>
      <c r="J37" s="184">
        <v>1690</v>
      </c>
      <c r="K37" s="185">
        <v>1688</v>
      </c>
      <c r="L37" s="183">
        <v>432.57</v>
      </c>
      <c r="M37" s="184">
        <v>451</v>
      </c>
      <c r="N37" s="185">
        <v>448</v>
      </c>
      <c r="O37" s="183">
        <v>892.3</v>
      </c>
      <c r="P37" s="184">
        <v>956</v>
      </c>
      <c r="Q37" s="185">
        <v>960</v>
      </c>
      <c r="R37" s="71" t="s">
        <v>71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aca="true" t="shared" si="1" ref="A38:A55">IF(SUM(F38:Q38)&lt;1,"Y","")</f>
      </c>
      <c r="B38" s="19" t="s">
        <v>37</v>
      </c>
      <c r="C38" s="49" t="s">
        <v>114</v>
      </c>
      <c r="D38" s="173"/>
      <c r="E38" s="174"/>
      <c r="F38" s="183">
        <v>278.98999999999995</v>
      </c>
      <c r="G38" s="184">
        <v>300</v>
      </c>
      <c r="H38" s="185">
        <v>305</v>
      </c>
      <c r="I38" s="183">
        <v>0</v>
      </c>
      <c r="J38" s="184">
        <v>0</v>
      </c>
      <c r="K38" s="185">
        <v>0</v>
      </c>
      <c r="L38" s="183">
        <v>334.43999999999994</v>
      </c>
      <c r="M38" s="184">
        <v>330</v>
      </c>
      <c r="N38" s="185">
        <v>335</v>
      </c>
      <c r="O38" s="183">
        <v>55.45</v>
      </c>
      <c r="P38" s="184">
        <v>30</v>
      </c>
      <c r="Q38" s="185">
        <v>30</v>
      </c>
      <c r="R38" s="71" t="s">
        <v>72</v>
      </c>
      <c r="S38" s="1"/>
      <c r="T38" s="5"/>
      <c r="AA38">
        <v>3</v>
      </c>
      <c r="AD38">
        <v>3</v>
      </c>
      <c r="AE38">
        <v>2</v>
      </c>
      <c r="AF38">
        <v>2</v>
      </c>
      <c r="AG38">
        <v>3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3</v>
      </c>
    </row>
    <row r="39" spans="1:42" ht="12.75">
      <c r="A39">
        <f t="shared" si="1"/>
      </c>
      <c r="B39" s="19" t="s">
        <v>7</v>
      </c>
      <c r="C39" s="49" t="s">
        <v>115</v>
      </c>
      <c r="D39" s="173"/>
      <c r="E39" s="174"/>
      <c r="F39" s="183">
        <v>315.012</v>
      </c>
      <c r="G39" s="184">
        <v>318</v>
      </c>
      <c r="H39" s="185">
        <v>328</v>
      </c>
      <c r="I39" s="183">
        <v>400.381</v>
      </c>
      <c r="J39" s="184">
        <v>410</v>
      </c>
      <c r="K39" s="185">
        <v>420</v>
      </c>
      <c r="L39" s="183">
        <v>209.8</v>
      </c>
      <c r="M39" s="184">
        <v>217</v>
      </c>
      <c r="N39" s="185">
        <v>222</v>
      </c>
      <c r="O39" s="183">
        <v>295.169</v>
      </c>
      <c r="P39" s="184">
        <v>309</v>
      </c>
      <c r="Q39" s="185">
        <v>314</v>
      </c>
      <c r="R39" s="71" t="s">
        <v>73</v>
      </c>
      <c r="S39" s="1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2.75">
      <c r="A40">
        <f t="shared" si="1"/>
      </c>
      <c r="B40" s="19" t="s">
        <v>27</v>
      </c>
      <c r="C40" s="49" t="s">
        <v>116</v>
      </c>
      <c r="D40" s="173"/>
      <c r="E40" s="174"/>
      <c r="F40" s="183">
        <v>55.82999999999999</v>
      </c>
      <c r="G40" s="184">
        <v>55.82999999999999</v>
      </c>
      <c r="H40" s="185">
        <v>55.82999999999999</v>
      </c>
      <c r="I40" s="183">
        <v>0</v>
      </c>
      <c r="J40" s="184">
        <v>0</v>
      </c>
      <c r="K40" s="185">
        <v>0</v>
      </c>
      <c r="L40" s="183">
        <v>56.209999999999994</v>
      </c>
      <c r="M40" s="184">
        <v>56.209999999999994</v>
      </c>
      <c r="N40" s="185">
        <v>56.209999999999994</v>
      </c>
      <c r="O40" s="183">
        <v>0.38</v>
      </c>
      <c r="P40" s="184">
        <v>0.38</v>
      </c>
      <c r="Q40" s="185">
        <v>0.38</v>
      </c>
      <c r="R40" s="71" t="s">
        <v>132</v>
      </c>
      <c r="S40" s="1"/>
      <c r="T40" s="5"/>
      <c r="AA40">
        <v>3</v>
      </c>
      <c r="AD40">
        <v>3</v>
      </c>
      <c r="AE40">
        <v>3</v>
      </c>
      <c r="AF40">
        <v>3</v>
      </c>
      <c r="AG40">
        <v>3</v>
      </c>
      <c r="AH40">
        <v>3</v>
      </c>
      <c r="AI40">
        <v>3</v>
      </c>
      <c r="AJ40">
        <v>3</v>
      </c>
      <c r="AK40">
        <v>3</v>
      </c>
      <c r="AL40">
        <v>3</v>
      </c>
      <c r="AM40">
        <v>3</v>
      </c>
      <c r="AN40">
        <v>3</v>
      </c>
      <c r="AO40">
        <v>3</v>
      </c>
      <c r="AP40">
        <v>3</v>
      </c>
    </row>
    <row r="41" spans="1:42" ht="12.75">
      <c r="A41">
        <f t="shared" si="1"/>
      </c>
      <c r="B41" s="19" t="s">
        <v>38</v>
      </c>
      <c r="C41" s="49" t="s">
        <v>117</v>
      </c>
      <c r="D41" s="173"/>
      <c r="E41" s="174"/>
      <c r="F41" s="183">
        <v>4161</v>
      </c>
      <c r="G41" s="184">
        <v>4040</v>
      </c>
      <c r="H41" s="185">
        <v>4040</v>
      </c>
      <c r="I41" s="183">
        <v>4970</v>
      </c>
      <c r="J41" s="184">
        <v>4910</v>
      </c>
      <c r="K41" s="185">
        <v>4910</v>
      </c>
      <c r="L41" s="183">
        <v>97</v>
      </c>
      <c r="M41" s="184">
        <v>200</v>
      </c>
      <c r="N41" s="185">
        <v>200</v>
      </c>
      <c r="O41" s="183">
        <v>906</v>
      </c>
      <c r="P41" s="184">
        <v>1070</v>
      </c>
      <c r="Q41" s="185">
        <v>1070</v>
      </c>
      <c r="R41" s="71" t="s">
        <v>74</v>
      </c>
      <c r="S41" s="1"/>
      <c r="T41" s="5"/>
      <c r="AA41">
        <v>3</v>
      </c>
      <c r="AD41">
        <v>3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3</v>
      </c>
      <c r="AK41">
        <v>2</v>
      </c>
      <c r="AL41">
        <v>2</v>
      </c>
      <c r="AM41">
        <v>3</v>
      </c>
      <c r="AN41">
        <v>2</v>
      </c>
      <c r="AO41">
        <v>2</v>
      </c>
      <c r="AP41">
        <v>3</v>
      </c>
    </row>
    <row r="42" spans="1:42" ht="13.5" thickBot="1">
      <c r="A42">
        <f t="shared" si="1"/>
      </c>
      <c r="B42" s="19" t="s">
        <v>16</v>
      </c>
      <c r="C42" s="49" t="s">
        <v>118</v>
      </c>
      <c r="D42" s="173"/>
      <c r="E42" s="174"/>
      <c r="F42" s="183">
        <v>1590.37</v>
      </c>
      <c r="G42" s="184">
        <v>1590</v>
      </c>
      <c r="H42" s="185">
        <v>1590</v>
      </c>
      <c r="I42" s="183">
        <v>724</v>
      </c>
      <c r="J42" s="184">
        <v>720</v>
      </c>
      <c r="K42" s="185">
        <v>720</v>
      </c>
      <c r="L42" s="183">
        <v>921</v>
      </c>
      <c r="M42" s="184">
        <v>920</v>
      </c>
      <c r="N42" s="185">
        <v>920</v>
      </c>
      <c r="O42" s="183">
        <v>54.63</v>
      </c>
      <c r="P42" s="184">
        <v>50</v>
      </c>
      <c r="Q42" s="185">
        <v>50</v>
      </c>
      <c r="R42" s="71" t="s">
        <v>76</v>
      </c>
      <c r="S42" s="1"/>
      <c r="T42" s="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1:42" ht="14.25" thickBot="1" thickTop="1">
      <c r="A43">
        <f t="shared" si="1"/>
      </c>
      <c r="C43" s="14" t="s">
        <v>42</v>
      </c>
      <c r="D43" s="177"/>
      <c r="E43" s="178"/>
      <c r="F43" s="155">
        <v>23264.30005302</v>
      </c>
      <c r="G43" s="156">
        <v>23598.72455500323</v>
      </c>
      <c r="H43" s="157">
        <v>23850.016562590754</v>
      </c>
      <c r="I43" s="155">
        <v>24476.918050000004</v>
      </c>
      <c r="J43" s="156">
        <v>24495.615275000004</v>
      </c>
      <c r="K43" s="157">
        <v>24704.615275000004</v>
      </c>
      <c r="L43" s="155">
        <v>11346.903736719998</v>
      </c>
      <c r="M43" s="156">
        <v>11654.726778575274</v>
      </c>
      <c r="N43" s="157">
        <v>11830.194529872198</v>
      </c>
      <c r="O43" s="155">
        <v>12559.521733699998</v>
      </c>
      <c r="P43" s="156">
        <v>12551.61749857204</v>
      </c>
      <c r="Q43" s="157">
        <v>12684.793242281443</v>
      </c>
      <c r="R43" s="14" t="s">
        <v>42</v>
      </c>
      <c r="S43" s="12"/>
      <c r="T43" s="13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1:42" ht="13.5" thickTop="1">
      <c r="A44">
        <f t="shared" si="1"/>
      </c>
      <c r="B44" s="16" t="s">
        <v>5</v>
      </c>
      <c r="C44" s="49" t="s">
        <v>119</v>
      </c>
      <c r="D44" s="173"/>
      <c r="E44" s="174"/>
      <c r="F44" s="183">
        <v>1378.06</v>
      </c>
      <c r="G44" s="184">
        <v>1442.9499999999998</v>
      </c>
      <c r="H44" s="185">
        <v>1430.3</v>
      </c>
      <c r="I44" s="183">
        <v>2355.08</v>
      </c>
      <c r="J44" s="184">
        <v>2472.7</v>
      </c>
      <c r="K44" s="185">
        <v>2508.75</v>
      </c>
      <c r="L44" s="183">
        <v>255.31</v>
      </c>
      <c r="M44" s="184">
        <v>267.5</v>
      </c>
      <c r="N44" s="185">
        <v>281.05</v>
      </c>
      <c r="O44" s="183">
        <v>1232.33</v>
      </c>
      <c r="P44" s="184">
        <v>1297.25</v>
      </c>
      <c r="Q44" s="185">
        <v>1359.5</v>
      </c>
      <c r="R44" s="71" t="s">
        <v>77</v>
      </c>
      <c r="S44" s="1"/>
      <c r="T44" s="5"/>
      <c r="AA44">
        <v>3</v>
      </c>
      <c r="AD44">
        <v>3</v>
      </c>
      <c r="AE44">
        <v>3</v>
      </c>
      <c r="AF44">
        <v>3</v>
      </c>
      <c r="AG44">
        <v>3</v>
      </c>
      <c r="AH44">
        <v>3</v>
      </c>
      <c r="AI44">
        <v>3</v>
      </c>
      <c r="AJ44">
        <v>3</v>
      </c>
      <c r="AK44">
        <v>3</v>
      </c>
      <c r="AL44">
        <v>3</v>
      </c>
      <c r="AM44">
        <v>3</v>
      </c>
      <c r="AN44">
        <v>3</v>
      </c>
      <c r="AO44">
        <v>3</v>
      </c>
      <c r="AP44">
        <v>3</v>
      </c>
    </row>
    <row r="45" spans="1:42" ht="12.75">
      <c r="A45">
        <f t="shared" si="1"/>
      </c>
      <c r="B45" s="16" t="s">
        <v>17</v>
      </c>
      <c r="C45" s="49" t="s">
        <v>120</v>
      </c>
      <c r="D45" s="173"/>
      <c r="E45" s="174"/>
      <c r="F45" s="183">
        <v>116.97999999999999</v>
      </c>
      <c r="G45" s="184">
        <v>116.97999999999999</v>
      </c>
      <c r="H45" s="185">
        <v>116.97999999999999</v>
      </c>
      <c r="I45" s="183">
        <v>0</v>
      </c>
      <c r="J45" s="184">
        <v>0</v>
      </c>
      <c r="K45" s="185">
        <v>0</v>
      </c>
      <c r="L45" s="183">
        <v>120.72999999999999</v>
      </c>
      <c r="M45" s="184">
        <v>120.72999999999999</v>
      </c>
      <c r="N45" s="185">
        <v>120.72999999999999</v>
      </c>
      <c r="O45" s="183">
        <v>3.75</v>
      </c>
      <c r="P45" s="184">
        <v>3.75</v>
      </c>
      <c r="Q45" s="185">
        <v>3.75</v>
      </c>
      <c r="R45" s="71" t="s">
        <v>78</v>
      </c>
      <c r="S45" s="1"/>
      <c r="T45" s="5"/>
      <c r="AA45">
        <v>3</v>
      </c>
      <c r="AD45">
        <v>3</v>
      </c>
      <c r="AE45">
        <v>3</v>
      </c>
      <c r="AF45">
        <v>3</v>
      </c>
      <c r="AG45">
        <v>3</v>
      </c>
      <c r="AH45">
        <v>3</v>
      </c>
      <c r="AI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3</v>
      </c>
    </row>
    <row r="46" spans="1:42" ht="12.75">
      <c r="A46">
        <f t="shared" si="1"/>
      </c>
      <c r="B46" s="16" t="s">
        <v>22</v>
      </c>
      <c r="C46" s="49" t="s">
        <v>121</v>
      </c>
      <c r="D46" s="173"/>
      <c r="E46" s="174"/>
      <c r="F46" s="183">
        <v>170.44000000000003</v>
      </c>
      <c r="G46" s="184">
        <v>170.44000000000003</v>
      </c>
      <c r="H46" s="185">
        <v>170.44000000000003</v>
      </c>
      <c r="I46" s="183">
        <v>5.2</v>
      </c>
      <c r="J46" s="184">
        <v>5.2</v>
      </c>
      <c r="K46" s="185">
        <v>5.2</v>
      </c>
      <c r="L46" s="183">
        <v>165.32000000000002</v>
      </c>
      <c r="M46" s="184">
        <v>165.32000000000002</v>
      </c>
      <c r="N46" s="185">
        <v>165.32000000000002</v>
      </c>
      <c r="O46" s="183">
        <v>0.08</v>
      </c>
      <c r="P46" s="184">
        <v>0.08</v>
      </c>
      <c r="Q46" s="185">
        <v>0.08</v>
      </c>
      <c r="R46" s="71" t="s">
        <v>22</v>
      </c>
      <c r="S46" s="1"/>
      <c r="T46" s="5"/>
      <c r="AA46">
        <v>3</v>
      </c>
      <c r="AD46">
        <v>3</v>
      </c>
      <c r="AE46">
        <v>3</v>
      </c>
      <c r="AF46">
        <v>3</v>
      </c>
      <c r="AG46">
        <v>3</v>
      </c>
      <c r="AH46">
        <v>3</v>
      </c>
      <c r="AI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  <c r="AP46">
        <v>3</v>
      </c>
    </row>
    <row r="47" spans="1:42" ht="12.75">
      <c r="A47">
        <f t="shared" si="1"/>
      </c>
      <c r="B47" s="16" t="s">
        <v>23</v>
      </c>
      <c r="C47" s="49" t="s">
        <v>122</v>
      </c>
      <c r="D47" s="173"/>
      <c r="E47" s="174"/>
      <c r="F47" s="183">
        <v>73.85</v>
      </c>
      <c r="G47" s="184">
        <v>73.85</v>
      </c>
      <c r="H47" s="185">
        <v>73.85</v>
      </c>
      <c r="I47" s="183">
        <v>0</v>
      </c>
      <c r="J47" s="184">
        <v>0</v>
      </c>
      <c r="K47" s="185">
        <v>0</v>
      </c>
      <c r="L47" s="183">
        <v>75.11999999999999</v>
      </c>
      <c r="M47" s="184">
        <v>75.11999999999999</v>
      </c>
      <c r="N47" s="185">
        <v>75.11999999999999</v>
      </c>
      <c r="O47" s="183">
        <v>1.27</v>
      </c>
      <c r="P47" s="184">
        <v>1.27</v>
      </c>
      <c r="Q47" s="185">
        <v>1.27</v>
      </c>
      <c r="R47" s="71" t="s">
        <v>79</v>
      </c>
      <c r="S47" s="1"/>
      <c r="T47" s="5"/>
      <c r="AA47">
        <v>3</v>
      </c>
      <c r="AD47">
        <v>3</v>
      </c>
      <c r="AE47">
        <v>3</v>
      </c>
      <c r="AF47">
        <v>3</v>
      </c>
      <c r="AG47">
        <v>3</v>
      </c>
      <c r="AH47">
        <v>3</v>
      </c>
      <c r="AI47">
        <v>3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3</v>
      </c>
      <c r="AP47">
        <v>3</v>
      </c>
    </row>
    <row r="48" spans="1:42" ht="12.75">
      <c r="A48">
        <f t="shared" si="1"/>
      </c>
      <c r="B48" s="16" t="s">
        <v>26</v>
      </c>
      <c r="C48" s="49" t="s">
        <v>123</v>
      </c>
      <c r="D48" s="173"/>
      <c r="E48" s="174"/>
      <c r="F48" s="183">
        <v>34.050000000000004</v>
      </c>
      <c r="G48" s="184">
        <v>34.050000000000004</v>
      </c>
      <c r="H48" s="185">
        <v>34.050000000000004</v>
      </c>
      <c r="I48" s="183">
        <v>0</v>
      </c>
      <c r="J48" s="184">
        <v>0</v>
      </c>
      <c r="K48" s="185">
        <v>0</v>
      </c>
      <c r="L48" s="183">
        <v>34.35</v>
      </c>
      <c r="M48" s="184">
        <v>34.35</v>
      </c>
      <c r="N48" s="185">
        <v>34.35</v>
      </c>
      <c r="O48" s="183">
        <v>0.30000000000000004</v>
      </c>
      <c r="P48" s="184">
        <v>0.30000000000000004</v>
      </c>
      <c r="Q48" s="185">
        <v>0.30000000000000004</v>
      </c>
      <c r="R48" s="71" t="s">
        <v>26</v>
      </c>
      <c r="S48" s="1"/>
      <c r="T48" s="5"/>
      <c r="AA48">
        <v>3</v>
      </c>
      <c r="AD48">
        <v>3</v>
      </c>
      <c r="AE48">
        <v>3</v>
      </c>
      <c r="AF48">
        <v>3</v>
      </c>
      <c r="AG48">
        <v>2</v>
      </c>
      <c r="AH48">
        <v>3</v>
      </c>
      <c r="AI48">
        <v>3</v>
      </c>
      <c r="AJ48">
        <v>3</v>
      </c>
      <c r="AK48">
        <v>3</v>
      </c>
      <c r="AL48">
        <v>3</v>
      </c>
      <c r="AM48">
        <v>3</v>
      </c>
      <c r="AN48">
        <v>3</v>
      </c>
      <c r="AO48">
        <v>3</v>
      </c>
      <c r="AP48">
        <v>3</v>
      </c>
    </row>
    <row r="49" spans="1:42" ht="12.75">
      <c r="A49">
        <f t="shared" si="1"/>
      </c>
      <c r="B49" s="16" t="s">
        <v>34</v>
      </c>
      <c r="C49" s="49" t="s">
        <v>124</v>
      </c>
      <c r="D49" s="173"/>
      <c r="E49" s="174"/>
      <c r="F49" s="183">
        <v>2837.7700000000004</v>
      </c>
      <c r="G49" s="184">
        <v>3010.5718</v>
      </c>
      <c r="H49" s="185">
        <v>3231.703040000001</v>
      </c>
      <c r="I49" s="183">
        <v>3565</v>
      </c>
      <c r="J49" s="184">
        <v>3921.5000000000005</v>
      </c>
      <c r="K49" s="185">
        <v>4352.865000000001</v>
      </c>
      <c r="L49" s="183">
        <v>481.01</v>
      </c>
      <c r="M49" s="184">
        <v>490.63019999999995</v>
      </c>
      <c r="N49" s="185">
        <v>490.63020000000006</v>
      </c>
      <c r="O49" s="183">
        <v>1208.24</v>
      </c>
      <c r="P49" s="184">
        <v>1401.5584000000001</v>
      </c>
      <c r="Q49" s="185">
        <v>1611.79216</v>
      </c>
      <c r="R49" s="71" t="s">
        <v>80</v>
      </c>
      <c r="S49" s="1"/>
      <c r="T49" s="5"/>
      <c r="AA49">
        <v>3</v>
      </c>
      <c r="AD49">
        <v>3</v>
      </c>
      <c r="AE49">
        <v>2</v>
      </c>
      <c r="AF49">
        <v>2</v>
      </c>
      <c r="AG49">
        <v>3</v>
      </c>
      <c r="AH49">
        <v>2</v>
      </c>
      <c r="AI49">
        <v>2</v>
      </c>
      <c r="AJ49">
        <v>3</v>
      </c>
      <c r="AK49">
        <v>2</v>
      </c>
      <c r="AL49">
        <v>2</v>
      </c>
      <c r="AM49">
        <v>3</v>
      </c>
      <c r="AN49">
        <v>2</v>
      </c>
      <c r="AO49">
        <v>2</v>
      </c>
      <c r="AP49">
        <v>3</v>
      </c>
    </row>
    <row r="50" spans="1:42" ht="12.75">
      <c r="A50">
        <f t="shared" si="1"/>
      </c>
      <c r="B50" s="16" t="s">
        <v>39</v>
      </c>
      <c r="C50" s="49" t="s">
        <v>125</v>
      </c>
      <c r="D50" s="173"/>
      <c r="E50" s="174"/>
      <c r="F50" s="183">
        <v>720.39</v>
      </c>
      <c r="G50" s="184">
        <v>720.39</v>
      </c>
      <c r="H50" s="185">
        <v>720.39</v>
      </c>
      <c r="I50" s="183">
        <v>474.7</v>
      </c>
      <c r="J50" s="184">
        <v>474.7</v>
      </c>
      <c r="K50" s="185">
        <v>474.7</v>
      </c>
      <c r="L50" s="183">
        <v>349.18</v>
      </c>
      <c r="M50" s="184">
        <v>349.18</v>
      </c>
      <c r="N50" s="185">
        <v>349.18</v>
      </c>
      <c r="O50" s="183">
        <v>103.49</v>
      </c>
      <c r="P50" s="184">
        <v>103.49</v>
      </c>
      <c r="Q50" s="185">
        <v>103.49</v>
      </c>
      <c r="R50" s="71" t="s">
        <v>39</v>
      </c>
      <c r="S50" s="1"/>
      <c r="T50" s="5"/>
      <c r="AA50">
        <v>3</v>
      </c>
      <c r="AD50">
        <v>3</v>
      </c>
      <c r="AE50">
        <v>3</v>
      </c>
      <c r="AF50">
        <v>3</v>
      </c>
      <c r="AG50">
        <v>3</v>
      </c>
      <c r="AH50">
        <v>3</v>
      </c>
      <c r="AI50">
        <v>3</v>
      </c>
      <c r="AJ50">
        <v>3</v>
      </c>
      <c r="AK50">
        <v>3</v>
      </c>
      <c r="AL50">
        <v>3</v>
      </c>
      <c r="AM50">
        <v>3</v>
      </c>
      <c r="AN50">
        <v>3</v>
      </c>
      <c r="AO50">
        <v>3</v>
      </c>
      <c r="AP50">
        <v>3</v>
      </c>
    </row>
    <row r="51" spans="1:42" ht="13.5" thickBot="1">
      <c r="A51">
        <f t="shared" si="1"/>
      </c>
      <c r="B51" s="16" t="s">
        <v>41</v>
      </c>
      <c r="C51" s="49" t="s">
        <v>126</v>
      </c>
      <c r="D51" s="173"/>
      <c r="E51" s="174"/>
      <c r="F51" s="183">
        <v>193.14</v>
      </c>
      <c r="G51" s="184">
        <v>193.14</v>
      </c>
      <c r="H51" s="185">
        <v>193.14</v>
      </c>
      <c r="I51" s="183">
        <v>0</v>
      </c>
      <c r="J51" s="184">
        <v>0</v>
      </c>
      <c r="K51" s="185">
        <v>0</v>
      </c>
      <c r="L51" s="183">
        <v>195.20999999999998</v>
      </c>
      <c r="M51" s="184">
        <v>195.20999999999998</v>
      </c>
      <c r="N51" s="185">
        <v>195.20999999999998</v>
      </c>
      <c r="O51" s="183">
        <v>2.0700000000000003</v>
      </c>
      <c r="P51" s="184">
        <v>2.0700000000000003</v>
      </c>
      <c r="Q51" s="185">
        <v>2.0700000000000003</v>
      </c>
      <c r="R51" s="71" t="s">
        <v>81</v>
      </c>
      <c r="S51" s="1"/>
      <c r="T51" s="5"/>
      <c r="AA51">
        <v>3</v>
      </c>
      <c r="AD51">
        <v>3</v>
      </c>
      <c r="AE51">
        <v>3</v>
      </c>
      <c r="AF51">
        <v>3</v>
      </c>
      <c r="AG51">
        <v>3</v>
      </c>
      <c r="AH51">
        <v>3</v>
      </c>
      <c r="AI51">
        <v>3</v>
      </c>
      <c r="AJ51">
        <v>3</v>
      </c>
      <c r="AK51">
        <v>3</v>
      </c>
      <c r="AL51">
        <v>3</v>
      </c>
      <c r="AM51">
        <v>3</v>
      </c>
      <c r="AN51">
        <v>3</v>
      </c>
      <c r="AO51">
        <v>3</v>
      </c>
      <c r="AP51">
        <v>3</v>
      </c>
    </row>
    <row r="52" spans="1:42" ht="14.25" thickBot="1" thickTop="1">
      <c r="A52">
        <f t="shared" si="1"/>
      </c>
      <c r="C52" s="14" t="s">
        <v>364</v>
      </c>
      <c r="D52" s="177"/>
      <c r="E52" s="178"/>
      <c r="F52" s="155">
        <v>5524.680000000001</v>
      </c>
      <c r="G52" s="156">
        <v>5762.371800000001</v>
      </c>
      <c r="H52" s="157">
        <v>5970.853040000002</v>
      </c>
      <c r="I52" s="155">
        <v>6399.98</v>
      </c>
      <c r="J52" s="156">
        <v>6874.099999999999</v>
      </c>
      <c r="K52" s="157">
        <v>7341.515</v>
      </c>
      <c r="L52" s="155">
        <v>1676.2300000000002</v>
      </c>
      <c r="M52" s="156">
        <v>1698.0402000000001</v>
      </c>
      <c r="N52" s="157">
        <v>1711.5902000000003</v>
      </c>
      <c r="O52" s="155">
        <v>2551.5299999999997</v>
      </c>
      <c r="P52" s="156">
        <v>2809.7684</v>
      </c>
      <c r="Q52" s="157">
        <v>3082.2521599999995</v>
      </c>
      <c r="R52" s="14" t="s">
        <v>365</v>
      </c>
      <c r="S52" s="12"/>
      <c r="T52" s="13"/>
      <c r="AA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</row>
    <row r="53" spans="1:42" ht="13.5" thickTop="1">
      <c r="A53">
        <f t="shared" si="1"/>
      </c>
      <c r="B53" s="16" t="s">
        <v>6</v>
      </c>
      <c r="C53" s="170" t="s">
        <v>128</v>
      </c>
      <c r="D53" s="171"/>
      <c r="E53" s="172"/>
      <c r="F53" s="180">
        <v>1327.1491714</v>
      </c>
      <c r="G53" s="181">
        <v>1219.781407504243</v>
      </c>
      <c r="H53" s="182">
        <v>1316.5721152745332</v>
      </c>
      <c r="I53" s="180">
        <v>1285.5</v>
      </c>
      <c r="J53" s="181">
        <v>1275.714283</v>
      </c>
      <c r="K53" s="182">
        <v>1266.139822</v>
      </c>
      <c r="L53" s="180">
        <v>919.1491714</v>
      </c>
      <c r="M53" s="181">
        <v>796.6037884500696</v>
      </c>
      <c r="N53" s="182">
        <v>854.3763660256486</v>
      </c>
      <c r="O53" s="180">
        <v>877.5</v>
      </c>
      <c r="P53" s="181">
        <v>852.5366639458266</v>
      </c>
      <c r="Q53" s="182">
        <v>803.9440727511155</v>
      </c>
      <c r="R53" s="83" t="s">
        <v>6</v>
      </c>
      <c r="S53" s="3"/>
      <c r="T53" s="4"/>
      <c r="AA53">
        <v>2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2</v>
      </c>
    </row>
    <row r="54" spans="1:42" ht="13.5" thickBot="1">
      <c r="A54">
        <f t="shared" si="1"/>
      </c>
      <c r="B54" s="16" t="s">
        <v>40</v>
      </c>
      <c r="C54" s="103" t="s">
        <v>129</v>
      </c>
      <c r="D54" s="175"/>
      <c r="E54" s="176"/>
      <c r="F54" s="186">
        <v>8617.1</v>
      </c>
      <c r="G54" s="187">
        <v>8747.8</v>
      </c>
      <c r="H54" s="188">
        <v>8872.19</v>
      </c>
      <c r="I54" s="186">
        <v>6543.1</v>
      </c>
      <c r="J54" s="187">
        <v>6411.99</v>
      </c>
      <c r="K54" s="188">
        <v>6251.219999999999</v>
      </c>
      <c r="L54" s="186">
        <v>2853</v>
      </c>
      <c r="M54" s="187">
        <v>3099.75</v>
      </c>
      <c r="N54" s="188">
        <v>3371.0400000000004</v>
      </c>
      <c r="O54" s="186">
        <v>779</v>
      </c>
      <c r="P54" s="187">
        <v>763.94</v>
      </c>
      <c r="Q54" s="188">
        <v>750.07</v>
      </c>
      <c r="R54" s="104" t="s">
        <v>82</v>
      </c>
      <c r="S54" s="8"/>
      <c r="T54" s="9"/>
      <c r="AA54">
        <v>3</v>
      </c>
      <c r="AD54">
        <v>3</v>
      </c>
      <c r="AE54">
        <v>2</v>
      </c>
      <c r="AF54">
        <v>2</v>
      </c>
      <c r="AG54">
        <v>3</v>
      </c>
      <c r="AH54">
        <v>2</v>
      </c>
      <c r="AI54">
        <v>2</v>
      </c>
      <c r="AJ54">
        <v>2</v>
      </c>
      <c r="AK54">
        <v>2</v>
      </c>
      <c r="AL54">
        <v>2</v>
      </c>
      <c r="AM54">
        <v>2</v>
      </c>
      <c r="AN54">
        <v>2</v>
      </c>
      <c r="AO54">
        <v>2</v>
      </c>
      <c r="AP54">
        <v>3</v>
      </c>
    </row>
    <row r="55" spans="1:42" ht="14.25" thickBot="1" thickTop="1">
      <c r="A55">
        <f t="shared" si="1"/>
      </c>
      <c r="C55" s="14" t="s">
        <v>43</v>
      </c>
      <c r="D55" s="12"/>
      <c r="E55" s="13"/>
      <c r="F55" s="155">
        <v>9944.2491714</v>
      </c>
      <c r="G55" s="156">
        <v>9967.581407504242</v>
      </c>
      <c r="H55" s="157">
        <v>10188.762115274534</v>
      </c>
      <c r="I55" s="155">
        <v>7828.6</v>
      </c>
      <c r="J55" s="156">
        <v>7687.704283</v>
      </c>
      <c r="K55" s="157">
        <v>7517.359821999999</v>
      </c>
      <c r="L55" s="155">
        <v>3772.1491714</v>
      </c>
      <c r="M55" s="156">
        <v>3896.3537884500697</v>
      </c>
      <c r="N55" s="157">
        <v>4225.416366025649</v>
      </c>
      <c r="O55" s="155">
        <v>1656.5</v>
      </c>
      <c r="P55" s="156">
        <v>1616.4766639458267</v>
      </c>
      <c r="Q55" s="157">
        <v>1554.0140727511157</v>
      </c>
      <c r="R55" s="18" t="s">
        <v>130</v>
      </c>
      <c r="S55" s="8"/>
      <c r="T55" s="9"/>
      <c r="AA55" t="e">
        <v>#REF!</v>
      </c>
      <c r="AD55" t="e">
        <v>#REF!</v>
      </c>
      <c r="AE55" t="e">
        <v>#REF!</v>
      </c>
      <c r="AF55" t="e">
        <v>#REF!</v>
      </c>
      <c r="AG55" t="e">
        <v>#REF!</v>
      </c>
      <c r="AH55" t="e">
        <v>#REF!</v>
      </c>
      <c r="AI55" t="e">
        <v>#REF!</v>
      </c>
      <c r="AJ55" t="e">
        <v>#REF!</v>
      </c>
      <c r="AK55" t="e">
        <v>#REF!</v>
      </c>
      <c r="AL55" t="e">
        <v>#REF!</v>
      </c>
      <c r="AM55" t="e">
        <v>#REF!</v>
      </c>
      <c r="AN55" t="e">
        <v>#REF!</v>
      </c>
      <c r="AO55" t="e">
        <v>#REF!</v>
      </c>
      <c r="AP55" t="e">
        <v>#REF!</v>
      </c>
    </row>
    <row r="56" spans="3:20" ht="13.5" thickTop="1">
      <c r="C56" s="41" t="str">
        <f ca="1">CELL("filename")</f>
        <v>C:\MyFiles\Timber\Timber Committee\TCQ2019\Masterfiles\[TF2019_final_tables_postmeeting.xls]Table 13</v>
      </c>
      <c r="T56" s="43" t="str">
        <f ca="1">CONCATENATE("printed on ",DAY(NOW()),"/",MONTH(NOW()))</f>
        <v>printed on 15/11</v>
      </c>
    </row>
    <row r="62" spans="10:11" ht="12.75">
      <c r="J62" s="260"/>
      <c r="K62" s="260"/>
    </row>
    <row r="63" spans="10:11" ht="12.75">
      <c r="J63" s="260"/>
      <c r="K63" s="260"/>
    </row>
    <row r="64" spans="10:11" ht="12.75">
      <c r="J64" s="260"/>
      <c r="K64" s="260"/>
    </row>
    <row r="65" spans="9:11" ht="12.75">
      <c r="I65" s="261"/>
      <c r="J65" s="261"/>
      <c r="K65" s="261"/>
    </row>
    <row r="66" spans="10:11" ht="12.75">
      <c r="J66" s="260"/>
      <c r="K66" s="260"/>
    </row>
  </sheetData>
  <sheetProtection/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55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2:AP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74" t="s">
        <v>167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6:17" ht="12.75">
      <c r="F3" s="274" t="s">
        <v>150</v>
      </c>
      <c r="G3" s="274"/>
      <c r="H3" s="274"/>
      <c r="I3" s="274"/>
      <c r="J3" s="274"/>
      <c r="K3" s="274"/>
      <c r="L3" s="274" t="s">
        <v>151</v>
      </c>
      <c r="M3" s="274"/>
      <c r="N3" s="274"/>
      <c r="O3" s="274"/>
      <c r="P3" s="274"/>
      <c r="Q3" s="274"/>
    </row>
    <row r="5" spans="11:15" ht="15" thickBot="1">
      <c r="K5" s="278" t="s">
        <v>85</v>
      </c>
      <c r="L5" s="278"/>
      <c r="N5" s="11"/>
      <c r="O5" s="11"/>
    </row>
    <row r="6" spans="3:20" ht="13.5" thickTop="1">
      <c r="C6" s="2"/>
      <c r="D6" s="3"/>
      <c r="E6" s="4"/>
      <c r="F6" s="275" t="s">
        <v>44</v>
      </c>
      <c r="G6" s="276"/>
      <c r="H6" s="27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1" t="s">
        <v>0</v>
      </c>
      <c r="D7" s="272"/>
      <c r="E7" s="273"/>
      <c r="F7" s="271" t="s">
        <v>45</v>
      </c>
      <c r="G7" s="272"/>
      <c r="H7" s="273"/>
      <c r="I7" s="271" t="s">
        <v>46</v>
      </c>
      <c r="J7" s="272"/>
      <c r="K7" s="273"/>
      <c r="L7" s="271" t="s">
        <v>47</v>
      </c>
      <c r="M7" s="272"/>
      <c r="N7" s="273"/>
      <c r="O7" s="271" t="s">
        <v>48</v>
      </c>
      <c r="P7" s="272"/>
      <c r="Q7" s="273"/>
      <c r="R7" s="271" t="s">
        <v>49</v>
      </c>
      <c r="S7" s="272"/>
      <c r="T7" s="273"/>
    </row>
    <row r="8" spans="3:42" ht="13.5" thickBot="1">
      <c r="C8" s="7"/>
      <c r="D8" s="8"/>
      <c r="E8" s="9"/>
      <c r="F8" s="26">
        <v>2018</v>
      </c>
      <c r="G8" s="27">
        <v>2019</v>
      </c>
      <c r="H8" s="25">
        <v>2020</v>
      </c>
      <c r="I8" s="26">
        <v>2018</v>
      </c>
      <c r="J8" s="27">
        <v>2019</v>
      </c>
      <c r="K8" s="25">
        <v>2020</v>
      </c>
      <c r="L8" s="26">
        <v>2018</v>
      </c>
      <c r="M8" s="27">
        <v>2019</v>
      </c>
      <c r="N8" s="25">
        <v>2020</v>
      </c>
      <c r="O8" s="26">
        <v>2018</v>
      </c>
      <c r="P8" s="27">
        <v>2019</v>
      </c>
      <c r="Q8" s="25">
        <v>2020</v>
      </c>
      <c r="R8" s="7"/>
      <c r="S8" s="8"/>
      <c r="T8" s="9"/>
      <c r="AA8" t="s">
        <v>0</v>
      </c>
      <c r="AD8" t="s">
        <v>338</v>
      </c>
      <c r="AG8" t="s">
        <v>46</v>
      </c>
      <c r="AJ8" t="s">
        <v>84</v>
      </c>
      <c r="AM8" t="s">
        <v>83</v>
      </c>
      <c r="AP8" t="s">
        <v>0</v>
      </c>
    </row>
    <row r="9" spans="1:42" ht="13.5" thickTop="1">
      <c r="A9">
        <f aca="true" t="shared" si="0" ref="A9:A37">IF(SUM(F9:Q9)&lt;1,"Y","")</f>
      </c>
      <c r="B9" s="15" t="s">
        <v>1</v>
      </c>
      <c r="C9" s="170" t="s">
        <v>88</v>
      </c>
      <c r="D9" s="171"/>
      <c r="E9" s="172"/>
      <c r="F9" s="180">
        <v>2.1</v>
      </c>
      <c r="G9" s="181">
        <v>2.1</v>
      </c>
      <c r="H9" s="182">
        <v>2.1</v>
      </c>
      <c r="I9" s="180">
        <v>0</v>
      </c>
      <c r="J9" s="181">
        <v>0</v>
      </c>
      <c r="K9" s="182">
        <v>0</v>
      </c>
      <c r="L9" s="180">
        <v>2.1</v>
      </c>
      <c r="M9" s="181">
        <v>2.1</v>
      </c>
      <c r="N9" s="182">
        <v>2.1</v>
      </c>
      <c r="O9" s="180">
        <v>0</v>
      </c>
      <c r="P9" s="181">
        <v>0</v>
      </c>
      <c r="Q9" s="182">
        <v>0</v>
      </c>
      <c r="R9" s="83" t="s">
        <v>50</v>
      </c>
      <c r="S9" s="171"/>
      <c r="T9" s="172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1:42" ht="12.75">
      <c r="A10">
        <f t="shared" si="0"/>
      </c>
      <c r="B10" s="19" t="s">
        <v>2</v>
      </c>
      <c r="C10" s="49" t="s">
        <v>89</v>
      </c>
      <c r="D10" s="173"/>
      <c r="E10" s="174"/>
      <c r="F10" s="183">
        <v>40.46</v>
      </c>
      <c r="G10" s="184">
        <v>43</v>
      </c>
      <c r="H10" s="185">
        <v>42</v>
      </c>
      <c r="I10" s="183">
        <v>71</v>
      </c>
      <c r="J10" s="184">
        <v>70</v>
      </c>
      <c r="K10" s="185">
        <v>70</v>
      </c>
      <c r="L10" s="183">
        <v>25.92</v>
      </c>
      <c r="M10" s="184">
        <v>28</v>
      </c>
      <c r="N10" s="185">
        <v>26</v>
      </c>
      <c r="O10" s="183">
        <v>56.46</v>
      </c>
      <c r="P10" s="184">
        <v>55</v>
      </c>
      <c r="Q10" s="185">
        <v>54</v>
      </c>
      <c r="R10" s="71" t="s">
        <v>51</v>
      </c>
      <c r="S10" s="173"/>
      <c r="T10" s="174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 t="s">
        <v>142</v>
      </c>
      <c r="C11" s="49" t="s">
        <v>141</v>
      </c>
      <c r="D11" s="173"/>
      <c r="E11" s="174"/>
      <c r="F11" s="183">
        <v>612.2</v>
      </c>
      <c r="G11" s="184">
        <v>612.2</v>
      </c>
      <c r="H11" s="185">
        <v>612.2</v>
      </c>
      <c r="I11" s="183">
        <v>0</v>
      </c>
      <c r="J11" s="184">
        <v>0</v>
      </c>
      <c r="K11" s="185">
        <v>0</v>
      </c>
      <c r="L11" s="183">
        <v>651.5</v>
      </c>
      <c r="M11" s="184">
        <v>651.5</v>
      </c>
      <c r="N11" s="185">
        <v>651.5</v>
      </c>
      <c r="O11" s="183">
        <v>39.3</v>
      </c>
      <c r="P11" s="184">
        <v>39.3</v>
      </c>
      <c r="Q11" s="185">
        <v>39.3</v>
      </c>
      <c r="R11" s="71" t="s">
        <v>143</v>
      </c>
      <c r="S11" s="173"/>
      <c r="T11" s="174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5</v>
      </c>
      <c r="AK11">
        <v>5</v>
      </c>
      <c r="AL11">
        <v>5</v>
      </c>
      <c r="AM11">
        <v>5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 t="s">
        <v>4</v>
      </c>
      <c r="C12" s="49" t="s">
        <v>90</v>
      </c>
      <c r="D12" s="173"/>
      <c r="E12" s="174"/>
      <c r="F12" s="183">
        <v>11.79</v>
      </c>
      <c r="G12" s="184">
        <v>13</v>
      </c>
      <c r="H12" s="185">
        <v>15</v>
      </c>
      <c r="I12" s="183">
        <v>1</v>
      </c>
      <c r="J12" s="184">
        <v>1</v>
      </c>
      <c r="K12" s="185">
        <v>1</v>
      </c>
      <c r="L12" s="183">
        <v>11.19</v>
      </c>
      <c r="M12" s="184">
        <v>12</v>
      </c>
      <c r="N12" s="185">
        <v>14</v>
      </c>
      <c r="O12" s="183">
        <v>0.4</v>
      </c>
      <c r="P12" s="184">
        <v>0</v>
      </c>
      <c r="Q12" s="185">
        <v>0</v>
      </c>
      <c r="R12" s="71" t="s">
        <v>52</v>
      </c>
      <c r="S12" s="173"/>
      <c r="T12" s="174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 t="s">
        <v>3</v>
      </c>
      <c r="C13" s="49" t="s">
        <v>91</v>
      </c>
      <c r="D13" s="173"/>
      <c r="E13" s="174"/>
      <c r="F13" s="183">
        <v>33.53999999999999</v>
      </c>
      <c r="G13" s="184">
        <v>33.53999999999999</v>
      </c>
      <c r="H13" s="185">
        <v>33.53999999999999</v>
      </c>
      <c r="I13" s="183">
        <v>47.43</v>
      </c>
      <c r="J13" s="184">
        <v>47.43</v>
      </c>
      <c r="K13" s="185">
        <v>47.43</v>
      </c>
      <c r="L13" s="183">
        <v>29.81</v>
      </c>
      <c r="M13" s="184">
        <v>29.81</v>
      </c>
      <c r="N13" s="185">
        <v>29.81</v>
      </c>
      <c r="O13" s="183">
        <v>43.7</v>
      </c>
      <c r="P13" s="184">
        <v>43.7</v>
      </c>
      <c r="Q13" s="185">
        <v>43.7</v>
      </c>
      <c r="R13" s="71" t="s">
        <v>53</v>
      </c>
      <c r="S13" s="173"/>
      <c r="T13" s="174"/>
      <c r="AA13">
        <v>3</v>
      </c>
      <c r="AD13">
        <v>3</v>
      </c>
      <c r="AE13">
        <v>3</v>
      </c>
      <c r="AF13">
        <v>3</v>
      </c>
      <c r="AG13">
        <v>5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 t="s">
        <v>18</v>
      </c>
      <c r="C14" s="49" t="s">
        <v>92</v>
      </c>
      <c r="D14" s="173"/>
      <c r="E14" s="174"/>
      <c r="F14" s="183">
        <v>10.58</v>
      </c>
      <c r="G14" s="184">
        <v>10.58</v>
      </c>
      <c r="H14" s="185">
        <v>10.58</v>
      </c>
      <c r="I14" s="183">
        <v>0</v>
      </c>
      <c r="J14" s="184">
        <v>0</v>
      </c>
      <c r="K14" s="185">
        <v>0</v>
      </c>
      <c r="L14" s="183">
        <v>11.01</v>
      </c>
      <c r="M14" s="184">
        <v>11.01</v>
      </c>
      <c r="N14" s="185">
        <v>11.01</v>
      </c>
      <c r="O14" s="183">
        <v>0.43</v>
      </c>
      <c r="P14" s="184">
        <v>0.43</v>
      </c>
      <c r="Q14" s="185">
        <v>0.43</v>
      </c>
      <c r="R14" s="71" t="s">
        <v>54</v>
      </c>
      <c r="S14" s="173"/>
      <c r="T14" s="174"/>
      <c r="AA14">
        <v>3</v>
      </c>
      <c r="AD14">
        <v>2</v>
      </c>
      <c r="AE14">
        <v>3</v>
      </c>
      <c r="AF14">
        <v>3</v>
      </c>
      <c r="AG14">
        <v>2</v>
      </c>
      <c r="AH14">
        <v>5</v>
      </c>
      <c r="AI14">
        <v>5</v>
      </c>
      <c r="AJ14">
        <v>2</v>
      </c>
      <c r="AK14">
        <v>5</v>
      </c>
      <c r="AL14">
        <v>5</v>
      </c>
      <c r="AM14">
        <v>2</v>
      </c>
      <c r="AN14">
        <v>5</v>
      </c>
      <c r="AO14">
        <v>5</v>
      </c>
      <c r="AP14">
        <v>3</v>
      </c>
    </row>
    <row r="15" spans="1:42" ht="12.75">
      <c r="A15">
        <f t="shared" si="0"/>
      </c>
      <c r="B15" s="19" t="s">
        <v>8</v>
      </c>
      <c r="C15" s="49" t="s">
        <v>93</v>
      </c>
      <c r="D15" s="173"/>
      <c r="E15" s="174"/>
      <c r="F15" s="183">
        <v>1.49</v>
      </c>
      <c r="G15" s="184">
        <v>1</v>
      </c>
      <c r="H15" s="185">
        <v>1</v>
      </c>
      <c r="I15" s="183">
        <v>0</v>
      </c>
      <c r="J15" s="184">
        <v>0</v>
      </c>
      <c r="K15" s="185">
        <v>0</v>
      </c>
      <c r="L15" s="183">
        <v>1.49</v>
      </c>
      <c r="M15" s="184">
        <v>1</v>
      </c>
      <c r="N15" s="185">
        <v>1</v>
      </c>
      <c r="O15" s="183">
        <v>0</v>
      </c>
      <c r="P15" s="184">
        <v>0</v>
      </c>
      <c r="Q15" s="185">
        <v>0</v>
      </c>
      <c r="R15" s="71" t="s">
        <v>55</v>
      </c>
      <c r="S15" s="173"/>
      <c r="T15" s="174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9</v>
      </c>
      <c r="C16" s="49" t="s">
        <v>94</v>
      </c>
      <c r="D16" s="173"/>
      <c r="E16" s="174"/>
      <c r="F16" s="183">
        <v>68.3</v>
      </c>
      <c r="G16" s="184">
        <v>69</v>
      </c>
      <c r="H16" s="185">
        <v>70</v>
      </c>
      <c r="I16" s="183">
        <v>0</v>
      </c>
      <c r="J16" s="184">
        <v>0</v>
      </c>
      <c r="K16" s="185">
        <v>0</v>
      </c>
      <c r="L16" s="183">
        <v>75.6</v>
      </c>
      <c r="M16" s="184">
        <v>77</v>
      </c>
      <c r="N16" s="185">
        <v>78</v>
      </c>
      <c r="O16" s="183">
        <v>7.3</v>
      </c>
      <c r="P16" s="184">
        <v>8</v>
      </c>
      <c r="Q16" s="185">
        <v>8</v>
      </c>
      <c r="R16" s="71" t="s">
        <v>75</v>
      </c>
      <c r="S16" s="173"/>
      <c r="T16" s="174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 t="s">
        <v>11</v>
      </c>
      <c r="C17" s="49" t="s">
        <v>95</v>
      </c>
      <c r="D17" s="173"/>
      <c r="E17" s="174"/>
      <c r="F17" s="183">
        <v>47.620000000000005</v>
      </c>
      <c r="G17" s="184">
        <v>47.620000000000005</v>
      </c>
      <c r="H17" s="185">
        <v>47.620000000000005</v>
      </c>
      <c r="I17" s="183">
        <v>0</v>
      </c>
      <c r="J17" s="184">
        <v>0</v>
      </c>
      <c r="K17" s="185">
        <v>0</v>
      </c>
      <c r="L17" s="183">
        <v>48.1</v>
      </c>
      <c r="M17" s="184">
        <v>48.1</v>
      </c>
      <c r="N17" s="185">
        <v>48.1</v>
      </c>
      <c r="O17" s="183">
        <v>0.48</v>
      </c>
      <c r="P17" s="184">
        <v>0.48</v>
      </c>
      <c r="Q17" s="185">
        <v>0.48</v>
      </c>
      <c r="R17" s="71" t="s">
        <v>56</v>
      </c>
      <c r="S17" s="173"/>
      <c r="T17" s="174"/>
      <c r="AA17">
        <v>3</v>
      </c>
      <c r="AD17">
        <v>3</v>
      </c>
      <c r="AE17">
        <v>3</v>
      </c>
      <c r="AF17">
        <v>3</v>
      </c>
      <c r="AG17">
        <v>5</v>
      </c>
      <c r="AH17">
        <v>5</v>
      </c>
      <c r="AI17">
        <v>5</v>
      </c>
      <c r="AJ17">
        <v>5</v>
      </c>
      <c r="AK17">
        <v>5</v>
      </c>
      <c r="AL17">
        <v>5</v>
      </c>
      <c r="AM17">
        <v>5</v>
      </c>
      <c r="AN17">
        <v>5</v>
      </c>
      <c r="AO17">
        <v>5</v>
      </c>
      <c r="AP17">
        <v>3</v>
      </c>
    </row>
    <row r="18" spans="1:42" ht="12.75">
      <c r="A18">
        <f t="shared" si="0"/>
      </c>
      <c r="B18" s="19" t="s">
        <v>13</v>
      </c>
      <c r="C18" s="49" t="s">
        <v>96</v>
      </c>
      <c r="D18" s="173"/>
      <c r="E18" s="174"/>
      <c r="F18" s="183">
        <v>23</v>
      </c>
      <c r="G18" s="184">
        <v>23</v>
      </c>
      <c r="H18" s="185">
        <v>23</v>
      </c>
      <c r="I18" s="183">
        <v>0</v>
      </c>
      <c r="J18" s="184">
        <v>0</v>
      </c>
      <c r="K18" s="185">
        <v>0</v>
      </c>
      <c r="L18" s="183">
        <v>25</v>
      </c>
      <c r="M18" s="184">
        <v>25</v>
      </c>
      <c r="N18" s="185">
        <v>25</v>
      </c>
      <c r="O18" s="183">
        <v>2</v>
      </c>
      <c r="P18" s="184">
        <v>2</v>
      </c>
      <c r="Q18" s="185">
        <v>2</v>
      </c>
      <c r="R18" s="71" t="s">
        <v>57</v>
      </c>
      <c r="S18" s="173"/>
      <c r="T18" s="174"/>
      <c r="AA18">
        <v>3</v>
      </c>
      <c r="AD18">
        <v>3</v>
      </c>
      <c r="AE18">
        <v>3</v>
      </c>
      <c r="AF18">
        <v>3</v>
      </c>
      <c r="AG18">
        <v>3</v>
      </c>
      <c r="AH18">
        <v>5</v>
      </c>
      <c r="AI18">
        <v>5</v>
      </c>
      <c r="AJ18">
        <v>3</v>
      </c>
      <c r="AK18">
        <v>5</v>
      </c>
      <c r="AL18">
        <v>5</v>
      </c>
      <c r="AM18">
        <v>3</v>
      </c>
      <c r="AN18">
        <v>5</v>
      </c>
      <c r="AO18">
        <v>5</v>
      </c>
      <c r="AP18">
        <v>3</v>
      </c>
    </row>
    <row r="19" spans="1:42" ht="12.75">
      <c r="A19">
        <f t="shared" si="0"/>
      </c>
      <c r="B19" s="19" t="s">
        <v>14</v>
      </c>
      <c r="C19" s="49" t="s">
        <v>97</v>
      </c>
      <c r="D19" s="173"/>
      <c r="E19" s="174"/>
      <c r="F19" s="183">
        <v>42</v>
      </c>
      <c r="G19" s="184">
        <v>42</v>
      </c>
      <c r="H19" s="185">
        <v>42</v>
      </c>
      <c r="I19" s="183">
        <v>58</v>
      </c>
      <c r="J19" s="184">
        <v>58</v>
      </c>
      <c r="K19" s="185">
        <v>58</v>
      </c>
      <c r="L19" s="183">
        <v>29</v>
      </c>
      <c r="M19" s="184">
        <v>29</v>
      </c>
      <c r="N19" s="185">
        <v>29</v>
      </c>
      <c r="O19" s="183">
        <v>45</v>
      </c>
      <c r="P19" s="184">
        <v>45</v>
      </c>
      <c r="Q19" s="185">
        <v>45</v>
      </c>
      <c r="R19" s="71" t="s">
        <v>58</v>
      </c>
      <c r="S19" s="173"/>
      <c r="T19" s="174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 t="s">
        <v>15</v>
      </c>
      <c r="C20" s="49" t="s">
        <v>98</v>
      </c>
      <c r="D20" s="173"/>
      <c r="E20" s="174"/>
      <c r="F20" s="183">
        <v>48.099999999999966</v>
      </c>
      <c r="G20" s="184">
        <v>213.82999999999998</v>
      </c>
      <c r="H20" s="185">
        <v>270.94627906976746</v>
      </c>
      <c r="I20" s="183">
        <v>105.83</v>
      </c>
      <c r="J20" s="184">
        <v>105.83</v>
      </c>
      <c r="K20" s="185">
        <v>105.83</v>
      </c>
      <c r="L20" s="183">
        <v>344</v>
      </c>
      <c r="M20" s="184">
        <v>400</v>
      </c>
      <c r="N20" s="185">
        <v>465.1162790697675</v>
      </c>
      <c r="O20" s="183">
        <v>401.73</v>
      </c>
      <c r="P20" s="184">
        <v>292</v>
      </c>
      <c r="Q20" s="185">
        <v>300</v>
      </c>
      <c r="R20" s="71" t="s">
        <v>15</v>
      </c>
      <c r="S20" s="173"/>
      <c r="T20" s="174"/>
      <c r="AA20">
        <v>3</v>
      </c>
      <c r="AD20">
        <v>3</v>
      </c>
      <c r="AE20">
        <v>2</v>
      </c>
      <c r="AF20">
        <v>2</v>
      </c>
      <c r="AG20">
        <v>3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3</v>
      </c>
    </row>
    <row r="21" spans="1:42" ht="12.75">
      <c r="A21">
        <f t="shared" si="0"/>
      </c>
      <c r="B21" s="19" t="s">
        <v>10</v>
      </c>
      <c r="C21" s="49" t="s">
        <v>99</v>
      </c>
      <c r="D21" s="173"/>
      <c r="E21" s="174"/>
      <c r="F21" s="183">
        <v>1071.5800000000002</v>
      </c>
      <c r="G21" s="184">
        <v>1090</v>
      </c>
      <c r="H21" s="185">
        <v>1100</v>
      </c>
      <c r="I21" s="183">
        <v>2349.51</v>
      </c>
      <c r="J21" s="184">
        <v>2375</v>
      </c>
      <c r="K21" s="185">
        <v>2400</v>
      </c>
      <c r="L21" s="183">
        <v>224.33</v>
      </c>
      <c r="M21" s="184">
        <v>225</v>
      </c>
      <c r="N21" s="185">
        <v>225</v>
      </c>
      <c r="O21" s="183">
        <v>1502.26</v>
      </c>
      <c r="P21" s="184">
        <v>1510</v>
      </c>
      <c r="Q21" s="185">
        <v>1525</v>
      </c>
      <c r="R21" s="71" t="s">
        <v>59</v>
      </c>
      <c r="S21" s="173"/>
      <c r="T21" s="174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 t="s">
        <v>19</v>
      </c>
      <c r="C22" s="49" t="s">
        <v>100</v>
      </c>
      <c r="D22" s="173"/>
      <c r="E22" s="174"/>
      <c r="F22" s="183">
        <v>31.918</v>
      </c>
      <c r="G22" s="184">
        <v>25.664</v>
      </c>
      <c r="H22" s="185">
        <v>25.664</v>
      </c>
      <c r="I22" s="183">
        <v>2</v>
      </c>
      <c r="J22" s="184">
        <v>2</v>
      </c>
      <c r="K22" s="185">
        <v>2</v>
      </c>
      <c r="L22" s="183">
        <v>40.073</v>
      </c>
      <c r="M22" s="184">
        <v>34.644666666666666</v>
      </c>
      <c r="N22" s="185">
        <v>34.644666666666666</v>
      </c>
      <c r="O22" s="183">
        <v>10.155</v>
      </c>
      <c r="P22" s="184">
        <v>10.980666666666666</v>
      </c>
      <c r="Q22" s="185">
        <v>10.980666666666666</v>
      </c>
      <c r="R22" s="71" t="s">
        <v>60</v>
      </c>
      <c r="S22" s="173"/>
      <c r="T22" s="174"/>
      <c r="AA22">
        <v>3</v>
      </c>
      <c r="AD22">
        <v>3</v>
      </c>
      <c r="AE22">
        <v>2</v>
      </c>
      <c r="AF22">
        <v>2</v>
      </c>
      <c r="AG22">
        <v>3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3</v>
      </c>
    </row>
    <row r="23" spans="1:42" ht="12.75">
      <c r="A23">
        <f t="shared" si="0"/>
      </c>
      <c r="B23" s="19" t="s">
        <v>20</v>
      </c>
      <c r="C23" s="49" t="s">
        <v>101</v>
      </c>
      <c r="D23" s="173"/>
      <c r="E23" s="174"/>
      <c r="F23" s="183">
        <v>21.62</v>
      </c>
      <c r="G23" s="184">
        <v>20</v>
      </c>
      <c r="H23" s="185">
        <v>20</v>
      </c>
      <c r="I23" s="183">
        <v>0</v>
      </c>
      <c r="J23" s="184">
        <v>0</v>
      </c>
      <c r="K23" s="185">
        <v>0</v>
      </c>
      <c r="L23" s="183">
        <v>21.62</v>
      </c>
      <c r="M23" s="184">
        <v>20</v>
      </c>
      <c r="N23" s="185">
        <v>20</v>
      </c>
      <c r="O23" s="183">
        <v>0</v>
      </c>
      <c r="P23" s="184">
        <v>0</v>
      </c>
      <c r="Q23" s="185">
        <v>0</v>
      </c>
      <c r="R23" s="71" t="s">
        <v>61</v>
      </c>
      <c r="S23" s="173"/>
      <c r="T23" s="174"/>
      <c r="AA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2</v>
      </c>
      <c r="AK23">
        <v>2</v>
      </c>
      <c r="AL23">
        <v>2</v>
      </c>
      <c r="AM23">
        <v>3</v>
      </c>
      <c r="AN23">
        <v>5</v>
      </c>
      <c r="AO23">
        <v>5</v>
      </c>
      <c r="AP23">
        <v>3</v>
      </c>
    </row>
    <row r="24" spans="1:42" ht="12.75">
      <c r="A24">
        <f t="shared" si="0"/>
      </c>
      <c r="B24" s="19" t="s">
        <v>21</v>
      </c>
      <c r="C24" s="49" t="s">
        <v>102</v>
      </c>
      <c r="D24" s="173"/>
      <c r="E24" s="174"/>
      <c r="F24" s="183">
        <v>142</v>
      </c>
      <c r="G24" s="184">
        <v>142</v>
      </c>
      <c r="H24" s="185">
        <v>142</v>
      </c>
      <c r="I24" s="183">
        <v>16</v>
      </c>
      <c r="J24" s="184">
        <v>16</v>
      </c>
      <c r="K24" s="185">
        <v>16</v>
      </c>
      <c r="L24" s="183">
        <v>143</v>
      </c>
      <c r="M24" s="184">
        <v>143</v>
      </c>
      <c r="N24" s="185">
        <v>143</v>
      </c>
      <c r="O24" s="183">
        <v>17</v>
      </c>
      <c r="P24" s="184">
        <v>17</v>
      </c>
      <c r="Q24" s="185">
        <v>17</v>
      </c>
      <c r="R24" s="71" t="s">
        <v>62</v>
      </c>
      <c r="S24" s="173"/>
      <c r="T24" s="174"/>
      <c r="AA24">
        <v>3</v>
      </c>
      <c r="AD24">
        <v>2</v>
      </c>
      <c r="AE24">
        <v>3</v>
      </c>
      <c r="AF24">
        <v>3</v>
      </c>
      <c r="AG24">
        <v>2</v>
      </c>
      <c r="AH24">
        <v>5</v>
      </c>
      <c r="AI24">
        <v>5</v>
      </c>
      <c r="AJ24">
        <v>2</v>
      </c>
      <c r="AK24">
        <v>5</v>
      </c>
      <c r="AL24">
        <v>5</v>
      </c>
      <c r="AM24">
        <v>2</v>
      </c>
      <c r="AN24">
        <v>5</v>
      </c>
      <c r="AO24">
        <v>5</v>
      </c>
      <c r="AP24">
        <v>3</v>
      </c>
    </row>
    <row r="25" spans="1:42" ht="12.75">
      <c r="A25">
        <f t="shared" si="0"/>
      </c>
      <c r="B25" s="19" t="s">
        <v>25</v>
      </c>
      <c r="C25" s="49" t="s">
        <v>103</v>
      </c>
      <c r="D25" s="173"/>
      <c r="E25" s="174"/>
      <c r="F25" s="183">
        <v>10.23</v>
      </c>
      <c r="G25" s="184">
        <v>10.23</v>
      </c>
      <c r="H25" s="185">
        <v>10.23</v>
      </c>
      <c r="I25" s="183">
        <v>0</v>
      </c>
      <c r="J25" s="184">
        <v>0</v>
      </c>
      <c r="K25" s="185">
        <v>0</v>
      </c>
      <c r="L25" s="183">
        <v>11.4</v>
      </c>
      <c r="M25" s="184">
        <v>11.4</v>
      </c>
      <c r="N25" s="185">
        <v>11.4</v>
      </c>
      <c r="O25" s="183">
        <v>1.17</v>
      </c>
      <c r="P25" s="184">
        <v>1.17</v>
      </c>
      <c r="Q25" s="185">
        <v>1.17</v>
      </c>
      <c r="R25" s="71" t="s">
        <v>63</v>
      </c>
      <c r="S25" s="173"/>
      <c r="T25" s="174"/>
      <c r="AA25">
        <v>3</v>
      </c>
      <c r="AD25">
        <v>3</v>
      </c>
      <c r="AE25">
        <v>3</v>
      </c>
      <c r="AF25">
        <v>3</v>
      </c>
      <c r="AG25">
        <v>3</v>
      </c>
      <c r="AH25">
        <v>5</v>
      </c>
      <c r="AI25">
        <v>5</v>
      </c>
      <c r="AJ25">
        <v>3</v>
      </c>
      <c r="AK25">
        <v>5</v>
      </c>
      <c r="AL25">
        <v>5</v>
      </c>
      <c r="AM25">
        <v>3</v>
      </c>
      <c r="AN25">
        <v>5</v>
      </c>
      <c r="AO25">
        <v>5</v>
      </c>
      <c r="AP25">
        <v>3</v>
      </c>
    </row>
    <row r="26" spans="1:42" ht="12.75">
      <c r="A26">
        <f t="shared" si="0"/>
      </c>
      <c r="B26" s="19" t="s">
        <v>24</v>
      </c>
      <c r="C26" s="49" t="s">
        <v>104</v>
      </c>
      <c r="D26" s="173"/>
      <c r="E26" s="174"/>
      <c r="F26" s="183">
        <v>93.12</v>
      </c>
      <c r="G26" s="184">
        <v>93.12</v>
      </c>
      <c r="H26" s="185">
        <v>93.12</v>
      </c>
      <c r="I26" s="183">
        <v>66.7</v>
      </c>
      <c r="J26" s="184">
        <v>66.7</v>
      </c>
      <c r="K26" s="185">
        <v>66.7</v>
      </c>
      <c r="L26" s="183">
        <v>89.23</v>
      </c>
      <c r="M26" s="184">
        <v>89.23</v>
      </c>
      <c r="N26" s="185">
        <v>89.23</v>
      </c>
      <c r="O26" s="183">
        <v>62.81</v>
      </c>
      <c r="P26" s="184">
        <v>62.81</v>
      </c>
      <c r="Q26" s="185">
        <v>62.81</v>
      </c>
      <c r="R26" s="71" t="s">
        <v>305</v>
      </c>
      <c r="S26" s="173"/>
      <c r="T26" s="174"/>
      <c r="AA26">
        <v>3</v>
      </c>
      <c r="AD26">
        <v>3</v>
      </c>
      <c r="AE26">
        <v>3</v>
      </c>
      <c r="AF26">
        <v>3</v>
      </c>
      <c r="AG26">
        <v>3</v>
      </c>
      <c r="AH26">
        <v>5</v>
      </c>
      <c r="AI26">
        <v>5</v>
      </c>
      <c r="AJ26">
        <v>3</v>
      </c>
      <c r="AK26">
        <v>5</v>
      </c>
      <c r="AL26">
        <v>5</v>
      </c>
      <c r="AM26">
        <v>3</v>
      </c>
      <c r="AN26">
        <v>5</v>
      </c>
      <c r="AO26">
        <v>5</v>
      </c>
      <c r="AP26">
        <v>3</v>
      </c>
    </row>
    <row r="27" spans="1:42" ht="12.75">
      <c r="A27">
        <f t="shared" si="0"/>
      </c>
      <c r="B27" s="19" t="s">
        <v>144</v>
      </c>
      <c r="C27" s="49" t="s">
        <v>145</v>
      </c>
      <c r="D27" s="173"/>
      <c r="E27" s="174"/>
      <c r="F27" s="183">
        <v>3.54</v>
      </c>
      <c r="G27" s="184">
        <v>3.54</v>
      </c>
      <c r="H27" s="185">
        <v>3.54</v>
      </c>
      <c r="I27" s="183">
        <v>0</v>
      </c>
      <c r="J27" s="184">
        <v>0</v>
      </c>
      <c r="K27" s="185">
        <v>0</v>
      </c>
      <c r="L27" s="183">
        <v>3.54</v>
      </c>
      <c r="M27" s="184">
        <v>3.54</v>
      </c>
      <c r="N27" s="185">
        <v>3.54</v>
      </c>
      <c r="O27" s="183">
        <v>0</v>
      </c>
      <c r="P27" s="184">
        <v>0</v>
      </c>
      <c r="Q27" s="185">
        <v>0</v>
      </c>
      <c r="R27" s="71" t="s">
        <v>144</v>
      </c>
      <c r="S27" s="173"/>
      <c r="T27" s="174"/>
      <c r="AA27">
        <v>3</v>
      </c>
      <c r="AD27">
        <v>3</v>
      </c>
      <c r="AE27">
        <v>3</v>
      </c>
      <c r="AF27">
        <v>3</v>
      </c>
      <c r="AG27">
        <v>3</v>
      </c>
      <c r="AH27">
        <v>5</v>
      </c>
      <c r="AI27">
        <v>5</v>
      </c>
      <c r="AJ27">
        <v>3</v>
      </c>
      <c r="AK27">
        <v>5</v>
      </c>
      <c r="AL27">
        <v>5</v>
      </c>
      <c r="AM27">
        <v>3</v>
      </c>
      <c r="AN27">
        <v>5</v>
      </c>
      <c r="AO27">
        <v>5</v>
      </c>
      <c r="AP27">
        <v>3</v>
      </c>
    </row>
    <row r="28" spans="1:42" ht="12.75">
      <c r="A28">
        <f t="shared" si="0"/>
      </c>
      <c r="B28" s="19" t="s">
        <v>28</v>
      </c>
      <c r="C28" s="49" t="s">
        <v>105</v>
      </c>
      <c r="D28" s="173"/>
      <c r="E28" s="174"/>
      <c r="F28" s="183">
        <v>0.21</v>
      </c>
      <c r="G28" s="184">
        <v>0.35</v>
      </c>
      <c r="H28" s="185">
        <v>0.34</v>
      </c>
      <c r="I28" s="183">
        <v>0</v>
      </c>
      <c r="J28" s="184">
        <v>0</v>
      </c>
      <c r="K28" s="185">
        <v>0</v>
      </c>
      <c r="L28" s="183">
        <v>0.21</v>
      </c>
      <c r="M28" s="184">
        <v>0.35</v>
      </c>
      <c r="N28" s="185">
        <v>0.34</v>
      </c>
      <c r="O28" s="183">
        <v>0</v>
      </c>
      <c r="P28" s="184">
        <v>0</v>
      </c>
      <c r="Q28" s="185">
        <v>0</v>
      </c>
      <c r="R28" s="71" t="s">
        <v>64</v>
      </c>
      <c r="S28" s="173"/>
      <c r="T28" s="174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 t="s">
        <v>29</v>
      </c>
      <c r="C29" s="49" t="s">
        <v>106</v>
      </c>
      <c r="D29" s="173"/>
      <c r="E29" s="174"/>
      <c r="F29" s="183">
        <v>65</v>
      </c>
      <c r="G29" s="184">
        <v>67</v>
      </c>
      <c r="H29" s="185">
        <v>67</v>
      </c>
      <c r="I29" s="183">
        <v>0</v>
      </c>
      <c r="J29" s="184">
        <v>0</v>
      </c>
      <c r="K29" s="185">
        <v>0</v>
      </c>
      <c r="L29" s="183">
        <v>73</v>
      </c>
      <c r="M29" s="184">
        <v>75</v>
      </c>
      <c r="N29" s="185">
        <v>75</v>
      </c>
      <c r="O29" s="183">
        <v>8</v>
      </c>
      <c r="P29" s="184">
        <v>8</v>
      </c>
      <c r="Q29" s="185">
        <v>8</v>
      </c>
      <c r="R29" s="71" t="s">
        <v>65</v>
      </c>
      <c r="S29" s="173"/>
      <c r="T29" s="174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30</v>
      </c>
      <c r="C30" s="49" t="s">
        <v>107</v>
      </c>
      <c r="D30" s="173"/>
      <c r="E30" s="174"/>
      <c r="F30" s="183">
        <v>80</v>
      </c>
      <c r="G30" s="184">
        <v>80</v>
      </c>
      <c r="H30" s="185">
        <v>80</v>
      </c>
      <c r="I30" s="183">
        <v>50</v>
      </c>
      <c r="J30" s="184">
        <v>50</v>
      </c>
      <c r="K30" s="185">
        <v>50</v>
      </c>
      <c r="L30" s="183">
        <v>34</v>
      </c>
      <c r="M30" s="184">
        <v>34</v>
      </c>
      <c r="N30" s="185">
        <v>34</v>
      </c>
      <c r="O30" s="183">
        <v>4</v>
      </c>
      <c r="P30" s="184">
        <v>4</v>
      </c>
      <c r="Q30" s="185">
        <v>4</v>
      </c>
      <c r="R30" s="71" t="s">
        <v>66</v>
      </c>
      <c r="S30" s="173"/>
      <c r="T30" s="174"/>
      <c r="AA30">
        <v>3</v>
      </c>
      <c r="AD30">
        <v>3</v>
      </c>
      <c r="AE30">
        <v>3</v>
      </c>
      <c r="AF30">
        <v>3</v>
      </c>
      <c r="AG30">
        <v>3</v>
      </c>
      <c r="AH30">
        <v>5</v>
      </c>
      <c r="AI30">
        <v>5</v>
      </c>
      <c r="AJ30">
        <v>3</v>
      </c>
      <c r="AK30">
        <v>5</v>
      </c>
      <c r="AL30">
        <v>5</v>
      </c>
      <c r="AM30">
        <v>3</v>
      </c>
      <c r="AN30">
        <v>5</v>
      </c>
      <c r="AO30">
        <v>5</v>
      </c>
      <c r="AP30">
        <v>3</v>
      </c>
    </row>
    <row r="31" spans="1:42" ht="12.75">
      <c r="A31">
        <f t="shared" si="0"/>
      </c>
      <c r="B31" s="19" t="s">
        <v>31</v>
      </c>
      <c r="C31" s="49" t="s">
        <v>108</v>
      </c>
      <c r="D31" s="173"/>
      <c r="E31" s="174"/>
      <c r="F31" s="183">
        <v>-143.36699999999996</v>
      </c>
      <c r="G31" s="184">
        <v>10</v>
      </c>
      <c r="H31" s="185">
        <v>20</v>
      </c>
      <c r="I31" s="183">
        <v>117.013</v>
      </c>
      <c r="J31" s="184">
        <v>120</v>
      </c>
      <c r="K31" s="185">
        <v>130</v>
      </c>
      <c r="L31" s="183">
        <v>156.26</v>
      </c>
      <c r="M31" s="184">
        <v>190</v>
      </c>
      <c r="N31" s="185">
        <v>190</v>
      </c>
      <c r="O31" s="183">
        <v>416.64</v>
      </c>
      <c r="P31" s="184">
        <v>300</v>
      </c>
      <c r="Q31" s="185">
        <v>300</v>
      </c>
      <c r="R31" s="71" t="s">
        <v>67</v>
      </c>
      <c r="S31" s="173"/>
      <c r="T31" s="174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32</v>
      </c>
      <c r="C32" s="49" t="s">
        <v>109</v>
      </c>
      <c r="D32" s="173"/>
      <c r="E32" s="174"/>
      <c r="F32" s="183">
        <v>36.81089796</v>
      </c>
      <c r="G32" s="184">
        <v>49</v>
      </c>
      <c r="H32" s="185">
        <v>40</v>
      </c>
      <c r="I32" s="183">
        <v>25.645</v>
      </c>
      <c r="J32" s="184">
        <v>29</v>
      </c>
      <c r="K32" s="185">
        <v>30</v>
      </c>
      <c r="L32" s="183">
        <v>33.57286484</v>
      </c>
      <c r="M32" s="184">
        <v>40</v>
      </c>
      <c r="N32" s="185">
        <v>35</v>
      </c>
      <c r="O32" s="183">
        <v>22.406966880000002</v>
      </c>
      <c r="P32" s="184">
        <v>20</v>
      </c>
      <c r="Q32" s="185">
        <v>25</v>
      </c>
      <c r="R32" s="71" t="s">
        <v>32</v>
      </c>
      <c r="S32" s="173"/>
      <c r="T32" s="174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 t="s">
        <v>33</v>
      </c>
      <c r="C33" s="49" t="s">
        <v>110</v>
      </c>
      <c r="D33" s="173"/>
      <c r="E33" s="174"/>
      <c r="F33" s="183">
        <v>110</v>
      </c>
      <c r="G33" s="184">
        <v>120</v>
      </c>
      <c r="H33" s="185">
        <v>112</v>
      </c>
      <c r="I33" s="183">
        <v>20</v>
      </c>
      <c r="J33" s="184">
        <v>15</v>
      </c>
      <c r="K33" s="185">
        <v>17</v>
      </c>
      <c r="L33" s="183">
        <v>130</v>
      </c>
      <c r="M33" s="184">
        <v>140</v>
      </c>
      <c r="N33" s="185">
        <v>130</v>
      </c>
      <c r="O33" s="183">
        <v>40</v>
      </c>
      <c r="P33" s="184">
        <v>35</v>
      </c>
      <c r="Q33" s="185">
        <v>35</v>
      </c>
      <c r="R33" s="71" t="s">
        <v>68</v>
      </c>
      <c r="S33" s="173"/>
      <c r="T33" s="174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>IF(SUM(F34:Q34)&lt;1,"Y","")</f>
      </c>
      <c r="B34" s="19" t="s">
        <v>366</v>
      </c>
      <c r="C34" s="49" t="s">
        <v>368</v>
      </c>
      <c r="D34" s="173"/>
      <c r="E34" s="174"/>
      <c r="F34" s="183">
        <v>33</v>
      </c>
      <c r="G34" s="184">
        <v>39</v>
      </c>
      <c r="H34" s="185">
        <v>40</v>
      </c>
      <c r="I34" s="183">
        <v>29</v>
      </c>
      <c r="J34" s="184">
        <v>30</v>
      </c>
      <c r="K34" s="185">
        <v>31</v>
      </c>
      <c r="L34" s="183">
        <v>26</v>
      </c>
      <c r="M34" s="184">
        <v>29</v>
      </c>
      <c r="N34" s="185">
        <v>30</v>
      </c>
      <c r="O34" s="183">
        <v>22</v>
      </c>
      <c r="P34" s="184">
        <v>20</v>
      </c>
      <c r="Q34" s="185">
        <v>21</v>
      </c>
      <c r="R34" s="71" t="s">
        <v>367</v>
      </c>
      <c r="S34" s="173"/>
      <c r="T34" s="174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35</v>
      </c>
      <c r="C35" s="49" t="s">
        <v>111</v>
      </c>
      <c r="D35" s="173"/>
      <c r="E35" s="174"/>
      <c r="F35" s="183">
        <v>20.34</v>
      </c>
      <c r="G35" s="184">
        <v>23</v>
      </c>
      <c r="H35" s="185">
        <v>23</v>
      </c>
      <c r="I35" s="183">
        <v>0</v>
      </c>
      <c r="J35" s="184">
        <v>0</v>
      </c>
      <c r="K35" s="185">
        <v>0</v>
      </c>
      <c r="L35" s="183">
        <v>20.98</v>
      </c>
      <c r="M35" s="184">
        <v>24</v>
      </c>
      <c r="N35" s="185">
        <v>24</v>
      </c>
      <c r="O35" s="183">
        <v>0.64</v>
      </c>
      <c r="P35" s="184">
        <v>1</v>
      </c>
      <c r="Q35" s="185">
        <v>1</v>
      </c>
      <c r="R35" s="71" t="s">
        <v>69</v>
      </c>
      <c r="S35" s="173"/>
      <c r="T35" s="174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36</v>
      </c>
      <c r="C36" s="49" t="s">
        <v>112</v>
      </c>
      <c r="D36" s="173"/>
      <c r="E36" s="174"/>
      <c r="F36" s="183">
        <v>-0.33999999999999986</v>
      </c>
      <c r="G36" s="184">
        <v>1</v>
      </c>
      <c r="H36" s="185">
        <v>1</v>
      </c>
      <c r="I36" s="183">
        <v>0</v>
      </c>
      <c r="J36" s="184">
        <v>0</v>
      </c>
      <c r="K36" s="185">
        <v>0</v>
      </c>
      <c r="L36" s="183">
        <v>10.24</v>
      </c>
      <c r="M36" s="184">
        <v>13</v>
      </c>
      <c r="N36" s="185">
        <v>13</v>
      </c>
      <c r="O36" s="183">
        <v>10.58</v>
      </c>
      <c r="P36" s="184">
        <v>12</v>
      </c>
      <c r="Q36" s="185">
        <v>12</v>
      </c>
      <c r="R36" s="71" t="s">
        <v>70</v>
      </c>
      <c r="S36" s="173"/>
      <c r="T36" s="174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12</v>
      </c>
      <c r="C37" s="49" t="s">
        <v>113</v>
      </c>
      <c r="D37" s="173"/>
      <c r="E37" s="174"/>
      <c r="F37" s="183">
        <v>80.28</v>
      </c>
      <c r="G37" s="184">
        <v>75</v>
      </c>
      <c r="H37" s="185">
        <v>75</v>
      </c>
      <c r="I37" s="183">
        <v>28.65</v>
      </c>
      <c r="J37" s="184">
        <v>30</v>
      </c>
      <c r="K37" s="185">
        <v>30</v>
      </c>
      <c r="L37" s="183">
        <v>106.06</v>
      </c>
      <c r="M37" s="184">
        <v>110</v>
      </c>
      <c r="N37" s="185">
        <v>100</v>
      </c>
      <c r="O37" s="183">
        <v>54.43</v>
      </c>
      <c r="P37" s="184">
        <v>65</v>
      </c>
      <c r="Q37" s="185">
        <v>55</v>
      </c>
      <c r="R37" s="71" t="s">
        <v>71</v>
      </c>
      <c r="S37" s="173"/>
      <c r="T37" s="174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aca="true" t="shared" si="1" ref="A38:A55">IF(SUM(F38:Q38)&lt;1,"Y","")</f>
      </c>
      <c r="B38" s="19" t="s">
        <v>37</v>
      </c>
      <c r="C38" s="49" t="s">
        <v>114</v>
      </c>
      <c r="D38" s="173"/>
      <c r="E38" s="174"/>
      <c r="F38" s="183">
        <v>68.07</v>
      </c>
      <c r="G38" s="184">
        <v>65</v>
      </c>
      <c r="H38" s="185">
        <v>70</v>
      </c>
      <c r="I38" s="183">
        <v>0</v>
      </c>
      <c r="J38" s="184">
        <v>0</v>
      </c>
      <c r="K38" s="185">
        <v>0</v>
      </c>
      <c r="L38" s="183">
        <v>72.57</v>
      </c>
      <c r="M38" s="184">
        <v>70</v>
      </c>
      <c r="N38" s="185">
        <v>75</v>
      </c>
      <c r="O38" s="183">
        <v>4.5</v>
      </c>
      <c r="P38" s="184">
        <v>5</v>
      </c>
      <c r="Q38" s="185">
        <v>5</v>
      </c>
      <c r="R38" s="71" t="s">
        <v>72</v>
      </c>
      <c r="S38" s="173"/>
      <c r="T38" s="174"/>
      <c r="AA38">
        <v>3</v>
      </c>
      <c r="AD38">
        <v>3</v>
      </c>
      <c r="AE38">
        <v>2</v>
      </c>
      <c r="AF38">
        <v>2</v>
      </c>
      <c r="AG38">
        <v>5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3</v>
      </c>
    </row>
    <row r="39" spans="1:42" ht="12.75">
      <c r="A39">
        <f t="shared" si="1"/>
      </c>
      <c r="B39" s="19" t="s">
        <v>7</v>
      </c>
      <c r="C39" s="49" t="s">
        <v>115</v>
      </c>
      <c r="D39" s="173"/>
      <c r="E39" s="174"/>
      <c r="F39" s="183">
        <v>23.220999999999997</v>
      </c>
      <c r="G39" s="184">
        <v>23</v>
      </c>
      <c r="H39" s="185">
        <v>23</v>
      </c>
      <c r="I39" s="183">
        <v>0</v>
      </c>
      <c r="J39" s="184">
        <v>0</v>
      </c>
      <c r="K39" s="185">
        <v>0</v>
      </c>
      <c r="L39" s="183">
        <v>32.08</v>
      </c>
      <c r="M39" s="184">
        <v>32</v>
      </c>
      <c r="N39" s="185">
        <v>32</v>
      </c>
      <c r="O39" s="183">
        <v>8.859</v>
      </c>
      <c r="P39" s="184">
        <v>9</v>
      </c>
      <c r="Q39" s="185">
        <v>9</v>
      </c>
      <c r="R39" s="71" t="s">
        <v>73</v>
      </c>
      <c r="S39" s="173"/>
      <c r="T39" s="174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2.75">
      <c r="A40">
        <f t="shared" si="1"/>
      </c>
      <c r="B40" s="19" t="s">
        <v>27</v>
      </c>
      <c r="C40" s="49" t="s">
        <v>116</v>
      </c>
      <c r="D40" s="173"/>
      <c r="E40" s="174"/>
      <c r="F40" s="183">
        <v>11.41</v>
      </c>
      <c r="G40" s="184">
        <v>11.41</v>
      </c>
      <c r="H40" s="185">
        <v>11.41</v>
      </c>
      <c r="I40" s="183">
        <v>0</v>
      </c>
      <c r="J40" s="184">
        <v>0</v>
      </c>
      <c r="K40" s="185">
        <v>0</v>
      </c>
      <c r="L40" s="183">
        <v>11.45</v>
      </c>
      <c r="M40" s="184">
        <v>11.45</v>
      </c>
      <c r="N40" s="185">
        <v>11.45</v>
      </c>
      <c r="O40" s="183">
        <v>0.04</v>
      </c>
      <c r="P40" s="184">
        <v>0.04</v>
      </c>
      <c r="Q40" s="185">
        <v>0.04</v>
      </c>
      <c r="R40" s="71" t="s">
        <v>132</v>
      </c>
      <c r="S40" s="173"/>
      <c r="T40" s="174"/>
      <c r="AA40">
        <v>3</v>
      </c>
      <c r="AD40">
        <v>3</v>
      </c>
      <c r="AE40">
        <v>3</v>
      </c>
      <c r="AF40">
        <v>3</v>
      </c>
      <c r="AG40">
        <v>5</v>
      </c>
      <c r="AH40">
        <v>5</v>
      </c>
      <c r="AI40">
        <v>5</v>
      </c>
      <c r="AJ40">
        <v>3</v>
      </c>
      <c r="AK40">
        <v>5</v>
      </c>
      <c r="AL40">
        <v>5</v>
      </c>
      <c r="AM40">
        <v>2</v>
      </c>
      <c r="AN40">
        <v>5</v>
      </c>
      <c r="AO40">
        <v>5</v>
      </c>
      <c r="AP40">
        <v>3</v>
      </c>
    </row>
    <row r="41" spans="1:42" ht="12.75">
      <c r="A41">
        <f t="shared" si="1"/>
      </c>
      <c r="B41" s="19" t="s">
        <v>38</v>
      </c>
      <c r="C41" s="49" t="s">
        <v>117</v>
      </c>
      <c r="D41" s="173"/>
      <c r="E41" s="174"/>
      <c r="F41" s="183">
        <v>-47</v>
      </c>
      <c r="G41" s="184">
        <v>30</v>
      </c>
      <c r="H41" s="185">
        <v>30</v>
      </c>
      <c r="I41" s="183">
        <v>0</v>
      </c>
      <c r="J41" s="184">
        <v>0</v>
      </c>
      <c r="K41" s="185">
        <v>0</v>
      </c>
      <c r="L41" s="183">
        <v>38</v>
      </c>
      <c r="M41" s="184">
        <v>100</v>
      </c>
      <c r="N41" s="185">
        <v>100</v>
      </c>
      <c r="O41" s="183">
        <v>85</v>
      </c>
      <c r="P41" s="184">
        <v>70</v>
      </c>
      <c r="Q41" s="185">
        <v>70</v>
      </c>
      <c r="R41" s="71" t="s">
        <v>74</v>
      </c>
      <c r="S41" s="173"/>
      <c r="T41" s="174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1:42" ht="13.5" thickBot="1">
      <c r="A42">
        <f t="shared" si="1"/>
      </c>
      <c r="B42" s="19" t="s">
        <v>16</v>
      </c>
      <c r="C42" s="49" t="s">
        <v>118</v>
      </c>
      <c r="D42" s="173"/>
      <c r="E42" s="174"/>
      <c r="F42" s="183">
        <v>106.37</v>
      </c>
      <c r="G42" s="184">
        <v>110</v>
      </c>
      <c r="H42" s="185">
        <v>110</v>
      </c>
      <c r="I42" s="183">
        <v>0</v>
      </c>
      <c r="J42" s="184">
        <v>0</v>
      </c>
      <c r="K42" s="185">
        <v>0</v>
      </c>
      <c r="L42" s="183">
        <v>110</v>
      </c>
      <c r="M42" s="184">
        <v>110</v>
      </c>
      <c r="N42" s="185">
        <v>110</v>
      </c>
      <c r="O42" s="183">
        <v>3.63</v>
      </c>
      <c r="P42" s="184">
        <v>0</v>
      </c>
      <c r="Q42" s="185">
        <v>0</v>
      </c>
      <c r="R42" s="71" t="s">
        <v>76</v>
      </c>
      <c r="S42" s="173"/>
      <c r="T42" s="174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1:42" ht="14.25" thickBot="1" thickTop="1">
      <c r="A43">
        <f t="shared" si="1"/>
      </c>
      <c r="C43" s="14" t="s">
        <v>42</v>
      </c>
      <c r="D43" s="177"/>
      <c r="E43" s="178"/>
      <c r="F43" s="155">
        <v>2759.19289796</v>
      </c>
      <c r="G43" s="156">
        <v>3199.1839999999997</v>
      </c>
      <c r="H43" s="157">
        <v>3267.2902790697676</v>
      </c>
      <c r="I43" s="155">
        <v>2987.7780000000002</v>
      </c>
      <c r="J43" s="156">
        <v>3015.96</v>
      </c>
      <c r="K43" s="157">
        <v>3054.96</v>
      </c>
      <c r="L43" s="155">
        <v>2642.3358648399994</v>
      </c>
      <c r="M43" s="156">
        <v>2820.1346666666664</v>
      </c>
      <c r="N43" s="157">
        <v>2867.240945736434</v>
      </c>
      <c r="O43" s="155">
        <v>2870.9209668799995</v>
      </c>
      <c r="P43" s="156">
        <v>2636.9106666666667</v>
      </c>
      <c r="Q43" s="157">
        <v>2654.9106666666667</v>
      </c>
      <c r="R43" s="14" t="s">
        <v>42</v>
      </c>
      <c r="S43" s="177"/>
      <c r="T43" s="178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1:42" ht="13.5" thickTop="1">
      <c r="A44">
        <f t="shared" si="1"/>
      </c>
      <c r="B44" s="16" t="s">
        <v>5</v>
      </c>
      <c r="C44" s="49" t="s">
        <v>119</v>
      </c>
      <c r="D44" s="173"/>
      <c r="E44" s="174"/>
      <c r="F44" s="183">
        <v>247.56</v>
      </c>
      <c r="G44" s="184">
        <v>258.75</v>
      </c>
      <c r="H44" s="185">
        <v>260.5</v>
      </c>
      <c r="I44" s="183">
        <v>343.69</v>
      </c>
      <c r="J44" s="184">
        <v>360.75</v>
      </c>
      <c r="K44" s="185">
        <v>367.5</v>
      </c>
      <c r="L44" s="183">
        <v>21.93</v>
      </c>
      <c r="M44" s="184">
        <v>23</v>
      </c>
      <c r="N44" s="185">
        <v>23</v>
      </c>
      <c r="O44" s="183">
        <v>118.06</v>
      </c>
      <c r="P44" s="184">
        <v>125</v>
      </c>
      <c r="Q44" s="185">
        <v>130</v>
      </c>
      <c r="R44" s="71" t="s">
        <v>77</v>
      </c>
      <c r="S44" s="173"/>
      <c r="T44" s="174"/>
      <c r="AA44">
        <v>3</v>
      </c>
      <c r="AD44">
        <v>3</v>
      </c>
      <c r="AE44">
        <v>3</v>
      </c>
      <c r="AF44">
        <v>3</v>
      </c>
      <c r="AG44">
        <v>3</v>
      </c>
      <c r="AH44">
        <v>3</v>
      </c>
      <c r="AI44">
        <v>3</v>
      </c>
      <c r="AJ44">
        <v>3</v>
      </c>
      <c r="AK44">
        <v>3</v>
      </c>
      <c r="AL44">
        <v>3</v>
      </c>
      <c r="AM44">
        <v>3</v>
      </c>
      <c r="AN44">
        <v>3</v>
      </c>
      <c r="AO44">
        <v>3</v>
      </c>
      <c r="AP44">
        <v>3</v>
      </c>
    </row>
    <row r="45" spans="1:42" ht="12.75">
      <c r="A45">
        <f t="shared" si="1"/>
      </c>
      <c r="B45" s="16" t="s">
        <v>17</v>
      </c>
      <c r="C45" s="49" t="s">
        <v>120</v>
      </c>
      <c r="D45" s="173"/>
      <c r="E45" s="174"/>
      <c r="F45" s="183">
        <v>8.3</v>
      </c>
      <c r="G45" s="184">
        <v>8.3</v>
      </c>
      <c r="H45" s="185">
        <v>8.3</v>
      </c>
      <c r="I45" s="183">
        <v>0</v>
      </c>
      <c r="J45" s="184">
        <v>0</v>
      </c>
      <c r="K45" s="185">
        <v>0</v>
      </c>
      <c r="L45" s="183">
        <v>8.3</v>
      </c>
      <c r="M45" s="184">
        <v>8.3</v>
      </c>
      <c r="N45" s="185">
        <v>8.3</v>
      </c>
      <c r="O45" s="183">
        <v>0</v>
      </c>
      <c r="P45" s="184">
        <v>0</v>
      </c>
      <c r="Q45" s="185">
        <v>0</v>
      </c>
      <c r="R45" s="71" t="s">
        <v>78</v>
      </c>
      <c r="S45" s="173"/>
      <c r="T45" s="174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3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1:42" ht="12.75">
      <c r="A46">
        <f t="shared" si="1"/>
      </c>
      <c r="B46" s="16" t="s">
        <v>22</v>
      </c>
      <c r="C46" s="49" t="s">
        <v>121</v>
      </c>
      <c r="D46" s="173"/>
      <c r="E46" s="174"/>
      <c r="F46" s="183">
        <v>37.81</v>
      </c>
      <c r="G46" s="184">
        <v>37.81</v>
      </c>
      <c r="H46" s="185">
        <v>37.81</v>
      </c>
      <c r="I46" s="183">
        <v>5.2</v>
      </c>
      <c r="J46" s="184">
        <v>5.2</v>
      </c>
      <c r="K46" s="185">
        <v>5.2</v>
      </c>
      <c r="L46" s="183">
        <v>32.63</v>
      </c>
      <c r="M46" s="184">
        <v>32.63</v>
      </c>
      <c r="N46" s="185">
        <v>32.63</v>
      </c>
      <c r="O46" s="183">
        <v>0.02</v>
      </c>
      <c r="P46" s="184">
        <v>0.02</v>
      </c>
      <c r="Q46" s="185">
        <v>0.02</v>
      </c>
      <c r="R46" s="71" t="s">
        <v>22</v>
      </c>
      <c r="S46" s="173"/>
      <c r="T46" s="174"/>
      <c r="AA46">
        <v>3</v>
      </c>
      <c r="AD46">
        <v>3</v>
      </c>
      <c r="AE46">
        <v>3</v>
      </c>
      <c r="AF46">
        <v>3</v>
      </c>
      <c r="AG46">
        <v>5</v>
      </c>
      <c r="AH46">
        <v>5</v>
      </c>
      <c r="AI46">
        <v>5</v>
      </c>
      <c r="AJ46">
        <v>5</v>
      </c>
      <c r="AK46">
        <v>5</v>
      </c>
      <c r="AL46">
        <v>5</v>
      </c>
      <c r="AM46">
        <v>5</v>
      </c>
      <c r="AN46">
        <v>5</v>
      </c>
      <c r="AO46">
        <v>5</v>
      </c>
      <c r="AP46">
        <v>3</v>
      </c>
    </row>
    <row r="47" spans="1:42" ht="12.75">
      <c r="A47">
        <f t="shared" si="1"/>
      </c>
      <c r="B47" s="16" t="s">
        <v>23</v>
      </c>
      <c r="C47" s="49" t="s">
        <v>122</v>
      </c>
      <c r="D47" s="173"/>
      <c r="E47" s="174"/>
      <c r="F47" s="183">
        <v>10.22</v>
      </c>
      <c r="G47" s="184">
        <v>10.22</v>
      </c>
      <c r="H47" s="185">
        <v>10.22</v>
      </c>
      <c r="I47" s="183">
        <v>0</v>
      </c>
      <c r="J47" s="184">
        <v>0</v>
      </c>
      <c r="K47" s="185">
        <v>0</v>
      </c>
      <c r="L47" s="183">
        <v>10.22</v>
      </c>
      <c r="M47" s="184">
        <v>10.22</v>
      </c>
      <c r="N47" s="185">
        <v>10.22</v>
      </c>
      <c r="O47" s="183">
        <v>0</v>
      </c>
      <c r="P47" s="184">
        <v>0</v>
      </c>
      <c r="Q47" s="185">
        <v>0</v>
      </c>
      <c r="R47" s="71" t="s">
        <v>79</v>
      </c>
      <c r="S47" s="173"/>
      <c r="T47" s="174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>
        <v>5</v>
      </c>
      <c r="AK47">
        <v>5</v>
      </c>
      <c r="AL47">
        <v>5</v>
      </c>
      <c r="AM47">
        <v>5</v>
      </c>
      <c r="AN47">
        <v>5</v>
      </c>
      <c r="AO47">
        <v>5</v>
      </c>
      <c r="AP47">
        <v>3</v>
      </c>
    </row>
    <row r="48" spans="1:42" ht="12.75">
      <c r="A48">
        <f t="shared" si="1"/>
      </c>
      <c r="B48" s="16" t="s">
        <v>26</v>
      </c>
      <c r="C48" s="49" t="s">
        <v>123</v>
      </c>
      <c r="D48" s="173"/>
      <c r="E48" s="174"/>
      <c r="F48" s="183">
        <v>11.91</v>
      </c>
      <c r="G48" s="184">
        <v>11.91</v>
      </c>
      <c r="H48" s="185">
        <v>11.91</v>
      </c>
      <c r="I48" s="183">
        <v>0</v>
      </c>
      <c r="J48" s="184">
        <v>0</v>
      </c>
      <c r="K48" s="185">
        <v>0</v>
      </c>
      <c r="L48" s="183">
        <v>11.93</v>
      </c>
      <c r="M48" s="184">
        <v>11.93</v>
      </c>
      <c r="N48" s="185">
        <v>11.93</v>
      </c>
      <c r="O48" s="183">
        <v>0.02</v>
      </c>
      <c r="P48" s="184">
        <v>0.02</v>
      </c>
      <c r="Q48" s="185">
        <v>0.02</v>
      </c>
      <c r="R48" s="71" t="s">
        <v>26</v>
      </c>
      <c r="S48" s="173"/>
      <c r="T48" s="174"/>
      <c r="AA48">
        <v>3</v>
      </c>
      <c r="AD48">
        <v>3</v>
      </c>
      <c r="AE48">
        <v>3</v>
      </c>
      <c r="AF48">
        <v>3</v>
      </c>
      <c r="AG48">
        <v>2</v>
      </c>
      <c r="AH48">
        <v>5</v>
      </c>
      <c r="AI48">
        <v>5</v>
      </c>
      <c r="AJ48">
        <v>3</v>
      </c>
      <c r="AK48">
        <v>5</v>
      </c>
      <c r="AL48">
        <v>5</v>
      </c>
      <c r="AM48">
        <v>3</v>
      </c>
      <c r="AN48">
        <v>5</v>
      </c>
      <c r="AO48">
        <v>5</v>
      </c>
      <c r="AP48">
        <v>3</v>
      </c>
    </row>
    <row r="49" spans="1:42" ht="12.75">
      <c r="A49">
        <f t="shared" si="1"/>
      </c>
      <c r="B49" s="16" t="s">
        <v>34</v>
      </c>
      <c r="C49" s="49" t="s">
        <v>124</v>
      </c>
      <c r="D49" s="173"/>
      <c r="E49" s="174"/>
      <c r="F49" s="183">
        <v>425.34999999999997</v>
      </c>
      <c r="G49" s="184">
        <v>467.885</v>
      </c>
      <c r="H49" s="185">
        <v>514.6735</v>
      </c>
      <c r="I49" s="183">
        <v>418</v>
      </c>
      <c r="J49" s="184">
        <v>459.8</v>
      </c>
      <c r="K49" s="185">
        <v>505.78000000000003</v>
      </c>
      <c r="L49" s="183">
        <v>142.32</v>
      </c>
      <c r="M49" s="184">
        <v>156.552</v>
      </c>
      <c r="N49" s="185">
        <v>172.2072</v>
      </c>
      <c r="O49" s="183">
        <v>134.97</v>
      </c>
      <c r="P49" s="184">
        <v>148.467</v>
      </c>
      <c r="Q49" s="185">
        <v>163.31370000000004</v>
      </c>
      <c r="R49" s="71" t="s">
        <v>80</v>
      </c>
      <c r="S49" s="173"/>
      <c r="T49" s="174"/>
      <c r="AA49">
        <v>3</v>
      </c>
      <c r="AD49">
        <v>3</v>
      </c>
      <c r="AE49">
        <v>2</v>
      </c>
      <c r="AF49">
        <v>2</v>
      </c>
      <c r="AG49">
        <v>3</v>
      </c>
      <c r="AH49">
        <v>2</v>
      </c>
      <c r="AI49">
        <v>2</v>
      </c>
      <c r="AJ49">
        <v>3</v>
      </c>
      <c r="AK49">
        <v>2</v>
      </c>
      <c r="AL49">
        <v>2</v>
      </c>
      <c r="AM49">
        <v>3</v>
      </c>
      <c r="AN49">
        <v>2</v>
      </c>
      <c r="AO49">
        <v>2</v>
      </c>
      <c r="AP49">
        <v>3</v>
      </c>
    </row>
    <row r="50" spans="1:42" ht="12.75">
      <c r="A50">
        <f t="shared" si="1"/>
      </c>
      <c r="B50" s="16" t="s">
        <v>39</v>
      </c>
      <c r="C50" s="49" t="s">
        <v>125</v>
      </c>
      <c r="D50" s="173"/>
      <c r="E50" s="174"/>
      <c r="F50" s="183">
        <v>349.9</v>
      </c>
      <c r="G50" s="184">
        <v>349.9</v>
      </c>
      <c r="H50" s="185">
        <v>349.9</v>
      </c>
      <c r="I50" s="183">
        <v>381.7</v>
      </c>
      <c r="J50" s="184">
        <v>381.7</v>
      </c>
      <c r="K50" s="185">
        <v>381.7</v>
      </c>
      <c r="L50" s="183">
        <v>3.18</v>
      </c>
      <c r="M50" s="184">
        <v>3.18</v>
      </c>
      <c r="N50" s="185">
        <v>3.18</v>
      </c>
      <c r="O50" s="183">
        <v>34.98</v>
      </c>
      <c r="P50" s="184">
        <v>34.98</v>
      </c>
      <c r="Q50" s="185">
        <v>34.98</v>
      </c>
      <c r="R50" s="71" t="s">
        <v>39</v>
      </c>
      <c r="S50" s="173"/>
      <c r="T50" s="174"/>
      <c r="AA50">
        <v>3</v>
      </c>
      <c r="AD50">
        <v>3</v>
      </c>
      <c r="AE50">
        <v>3</v>
      </c>
      <c r="AF50">
        <v>3</v>
      </c>
      <c r="AG50">
        <v>5</v>
      </c>
      <c r="AH50">
        <v>5</v>
      </c>
      <c r="AI50">
        <v>5</v>
      </c>
      <c r="AJ50">
        <v>3</v>
      </c>
      <c r="AK50">
        <v>5</v>
      </c>
      <c r="AL50">
        <v>5</v>
      </c>
      <c r="AM50">
        <v>3</v>
      </c>
      <c r="AN50">
        <v>5</v>
      </c>
      <c r="AO50">
        <v>5</v>
      </c>
      <c r="AP50">
        <v>3</v>
      </c>
    </row>
    <row r="51" spans="1:42" ht="13.5" thickBot="1">
      <c r="A51">
        <f t="shared" si="1"/>
      </c>
      <c r="B51" s="16" t="s">
        <v>41</v>
      </c>
      <c r="C51" s="49" t="s">
        <v>126</v>
      </c>
      <c r="D51" s="173"/>
      <c r="E51" s="174"/>
      <c r="F51" s="183">
        <v>50.42</v>
      </c>
      <c r="G51" s="184">
        <v>50.42</v>
      </c>
      <c r="H51" s="185">
        <v>50.42</v>
      </c>
      <c r="I51" s="183">
        <v>0</v>
      </c>
      <c r="J51" s="184">
        <v>0</v>
      </c>
      <c r="K51" s="185">
        <v>0</v>
      </c>
      <c r="L51" s="183">
        <v>50.42</v>
      </c>
      <c r="M51" s="184">
        <v>50.42</v>
      </c>
      <c r="N51" s="185">
        <v>50.42</v>
      </c>
      <c r="O51" s="183">
        <v>0</v>
      </c>
      <c r="P51" s="184">
        <v>0</v>
      </c>
      <c r="Q51" s="185">
        <v>0</v>
      </c>
      <c r="R51" s="71" t="s">
        <v>81</v>
      </c>
      <c r="S51" s="173"/>
      <c r="T51" s="174"/>
      <c r="AA51">
        <v>3</v>
      </c>
      <c r="AD51">
        <v>3</v>
      </c>
      <c r="AE51">
        <v>3</v>
      </c>
      <c r="AF51">
        <v>3</v>
      </c>
      <c r="AG51">
        <v>5</v>
      </c>
      <c r="AH51">
        <v>5</v>
      </c>
      <c r="AI51">
        <v>5</v>
      </c>
      <c r="AJ51">
        <v>5</v>
      </c>
      <c r="AK51">
        <v>5</v>
      </c>
      <c r="AL51">
        <v>5</v>
      </c>
      <c r="AM51">
        <v>5</v>
      </c>
      <c r="AN51">
        <v>5</v>
      </c>
      <c r="AO51">
        <v>5</v>
      </c>
      <c r="AP51">
        <v>3</v>
      </c>
    </row>
    <row r="52" spans="1:42" ht="14.25" thickBot="1" thickTop="1">
      <c r="A52">
        <f t="shared" si="1"/>
      </c>
      <c r="C52" s="14" t="s">
        <v>364</v>
      </c>
      <c r="D52" s="177"/>
      <c r="E52" s="178"/>
      <c r="F52" s="155">
        <v>1141.4700000000003</v>
      </c>
      <c r="G52" s="156">
        <v>1195.1950000000002</v>
      </c>
      <c r="H52" s="157">
        <v>1243.7335000000003</v>
      </c>
      <c r="I52" s="155">
        <v>1148.59</v>
      </c>
      <c r="J52" s="156">
        <v>1207.45</v>
      </c>
      <c r="K52" s="157">
        <v>1260.18</v>
      </c>
      <c r="L52" s="155">
        <v>280.93</v>
      </c>
      <c r="M52" s="156">
        <v>296.232</v>
      </c>
      <c r="N52" s="157">
        <v>311.8872</v>
      </c>
      <c r="O52" s="155">
        <v>288.05</v>
      </c>
      <c r="P52" s="156">
        <v>308.487</v>
      </c>
      <c r="Q52" s="157">
        <v>328.3337000000001</v>
      </c>
      <c r="R52" s="14" t="s">
        <v>365</v>
      </c>
      <c r="S52" s="177"/>
      <c r="T52" s="178"/>
      <c r="AA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</row>
    <row r="53" spans="1:42" ht="13.5" thickTop="1">
      <c r="A53">
        <f t="shared" si="1"/>
      </c>
      <c r="B53" s="16" t="s">
        <v>6</v>
      </c>
      <c r="C53" s="170" t="s">
        <v>128</v>
      </c>
      <c r="D53" s="171"/>
      <c r="E53" s="172"/>
      <c r="F53" s="180">
        <v>64.15737539999999</v>
      </c>
      <c r="G53" s="181">
        <v>64.15737539999999</v>
      </c>
      <c r="H53" s="182">
        <v>64.15737539999999</v>
      </c>
      <c r="I53" s="180">
        <v>90</v>
      </c>
      <c r="J53" s="181">
        <v>90</v>
      </c>
      <c r="K53" s="182">
        <v>90</v>
      </c>
      <c r="L53" s="180">
        <v>77.5873754</v>
      </c>
      <c r="M53" s="181">
        <v>77.5873754</v>
      </c>
      <c r="N53" s="182">
        <v>77.5873754</v>
      </c>
      <c r="O53" s="180">
        <v>103.43</v>
      </c>
      <c r="P53" s="181">
        <v>103.43</v>
      </c>
      <c r="Q53" s="182">
        <v>103.43</v>
      </c>
      <c r="R53" s="179" t="s">
        <v>128</v>
      </c>
      <c r="S53" s="171"/>
      <c r="T53" s="172"/>
      <c r="AA53">
        <v>2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2</v>
      </c>
    </row>
    <row r="54" spans="1:42" ht="13.5" thickBot="1">
      <c r="A54">
        <f t="shared" si="1"/>
      </c>
      <c r="B54" s="16" t="s">
        <v>40</v>
      </c>
      <c r="C54" s="103" t="s">
        <v>129</v>
      </c>
      <c r="D54" s="175"/>
      <c r="E54" s="176"/>
      <c r="F54" s="186">
        <v>324.1</v>
      </c>
      <c r="G54" s="187">
        <v>328.02</v>
      </c>
      <c r="H54" s="188">
        <v>334.06</v>
      </c>
      <c r="I54" s="186">
        <v>252.1</v>
      </c>
      <c r="J54" s="187">
        <v>238.64</v>
      </c>
      <c r="K54" s="188">
        <v>225.98</v>
      </c>
      <c r="L54" s="186">
        <v>270</v>
      </c>
      <c r="M54" s="187">
        <v>288.92</v>
      </c>
      <c r="N54" s="188">
        <v>309.17</v>
      </c>
      <c r="O54" s="186">
        <v>198</v>
      </c>
      <c r="P54" s="187">
        <v>199.54</v>
      </c>
      <c r="Q54" s="188">
        <v>201.09</v>
      </c>
      <c r="R54" s="104" t="s">
        <v>82</v>
      </c>
      <c r="S54" s="175"/>
      <c r="T54" s="176"/>
      <c r="AA54">
        <v>3</v>
      </c>
      <c r="AD54">
        <v>3</v>
      </c>
      <c r="AE54">
        <v>2</v>
      </c>
      <c r="AF54">
        <v>2</v>
      </c>
      <c r="AG54">
        <v>3</v>
      </c>
      <c r="AH54">
        <v>2</v>
      </c>
      <c r="AI54">
        <v>2</v>
      </c>
      <c r="AJ54">
        <v>2</v>
      </c>
      <c r="AK54">
        <v>2</v>
      </c>
      <c r="AL54">
        <v>2</v>
      </c>
      <c r="AM54">
        <v>2</v>
      </c>
      <c r="AN54">
        <v>2</v>
      </c>
      <c r="AO54">
        <v>2</v>
      </c>
      <c r="AP54">
        <v>3</v>
      </c>
    </row>
    <row r="55" spans="1:42" ht="14.25" thickBot="1" thickTop="1">
      <c r="A55">
        <f t="shared" si="1"/>
      </c>
      <c r="C55" s="14" t="s">
        <v>43</v>
      </c>
      <c r="D55" s="12"/>
      <c r="E55" s="13"/>
      <c r="F55" s="155">
        <v>388.2573754</v>
      </c>
      <c r="G55" s="156">
        <v>392.17737539999996</v>
      </c>
      <c r="H55" s="157">
        <v>398.2173754</v>
      </c>
      <c r="I55" s="155">
        <v>342.1</v>
      </c>
      <c r="J55" s="156">
        <v>328.64</v>
      </c>
      <c r="K55" s="157">
        <v>315.98</v>
      </c>
      <c r="L55" s="155">
        <v>347.5873754</v>
      </c>
      <c r="M55" s="156">
        <v>366.5073754</v>
      </c>
      <c r="N55" s="157">
        <v>386.7573754</v>
      </c>
      <c r="O55" s="155">
        <v>301.43</v>
      </c>
      <c r="P55" s="156">
        <v>302.97</v>
      </c>
      <c r="Q55" s="157">
        <v>304.52</v>
      </c>
      <c r="R55" s="18" t="s">
        <v>130</v>
      </c>
      <c r="S55" s="8"/>
      <c r="T55" s="9"/>
      <c r="AA55" t="e">
        <v>#REF!</v>
      </c>
      <c r="AD55" t="e">
        <v>#REF!</v>
      </c>
      <c r="AE55" t="e">
        <v>#REF!</v>
      </c>
      <c r="AF55" t="e">
        <v>#REF!</v>
      </c>
      <c r="AG55" t="e">
        <v>#REF!</v>
      </c>
      <c r="AH55" t="e">
        <v>#REF!</v>
      </c>
      <c r="AI55" t="e">
        <v>#REF!</v>
      </c>
      <c r="AJ55" t="e">
        <v>#REF!</v>
      </c>
      <c r="AK55" t="e">
        <v>#REF!</v>
      </c>
      <c r="AL55" t="e">
        <v>#REF!</v>
      </c>
      <c r="AM55" t="e">
        <v>#REF!</v>
      </c>
      <c r="AN55" t="e">
        <v>#REF!</v>
      </c>
      <c r="AO55" t="e">
        <v>#REF!</v>
      </c>
      <c r="AP55" t="e">
        <v>#REF!</v>
      </c>
    </row>
    <row r="56" spans="3:20" ht="15" thickTop="1">
      <c r="C56" s="45"/>
      <c r="D56" s="1"/>
      <c r="E56" s="1"/>
      <c r="F56" s="47"/>
      <c r="G56" s="46"/>
      <c r="H56" s="46"/>
      <c r="I56" s="46"/>
      <c r="J56" s="46"/>
      <c r="K56" s="46"/>
      <c r="L56" s="47"/>
      <c r="M56" s="46"/>
      <c r="N56" s="46"/>
      <c r="O56" s="46"/>
      <c r="P56" s="46"/>
      <c r="Q56" s="46"/>
      <c r="R56" s="45"/>
      <c r="S56" s="1"/>
      <c r="T56" s="1"/>
    </row>
    <row r="57" spans="3:20" ht="12.75">
      <c r="C57" s="41" t="str">
        <f ca="1">CELL("filename")</f>
        <v>C:\MyFiles\Timber\Timber Committee\TCQ2019\Masterfiles\[TF2019_final_tables_postmeeting.xls]Table 13</v>
      </c>
      <c r="T57" s="43" t="str">
        <f ca="1">CONCATENATE("printed on ",DAY(NOW()),"/",MONTH(NOW()))</f>
        <v>printed on 15/11</v>
      </c>
    </row>
  </sheetData>
  <sheetProtection/>
  <mergeCells count="11"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  <mergeCell ref="L7:N7"/>
  </mergeCells>
  <conditionalFormatting sqref="C9:R55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AP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74" t="s">
        <v>192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6:17" ht="12.75">
      <c r="F3" s="274" t="s">
        <v>435</v>
      </c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5" spans="11:15" ht="15" thickBot="1">
      <c r="K5" s="278" t="s">
        <v>85</v>
      </c>
      <c r="L5" s="278"/>
      <c r="N5" s="11"/>
      <c r="O5" s="11"/>
    </row>
    <row r="6" spans="3:20" ht="13.5" thickTop="1">
      <c r="C6" s="2"/>
      <c r="D6" s="3"/>
      <c r="E6" s="4"/>
      <c r="F6" s="275" t="s">
        <v>44</v>
      </c>
      <c r="G6" s="276"/>
      <c r="H6" s="27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1" t="s">
        <v>0</v>
      </c>
      <c r="D7" s="272"/>
      <c r="E7" s="273"/>
      <c r="F7" s="271" t="s">
        <v>45</v>
      </c>
      <c r="G7" s="272"/>
      <c r="H7" s="273"/>
      <c r="I7" s="271" t="s">
        <v>46</v>
      </c>
      <c r="J7" s="272"/>
      <c r="K7" s="273"/>
      <c r="L7" s="271" t="s">
        <v>47</v>
      </c>
      <c r="M7" s="272"/>
      <c r="N7" s="273"/>
      <c r="O7" s="271" t="s">
        <v>48</v>
      </c>
      <c r="P7" s="272"/>
      <c r="Q7" s="273"/>
      <c r="R7" s="271" t="s">
        <v>49</v>
      </c>
      <c r="S7" s="272"/>
      <c r="T7" s="273"/>
    </row>
    <row r="8" spans="3:42" ht="13.5" thickBot="1">
      <c r="C8" s="7"/>
      <c r="D8" s="8"/>
      <c r="E8" s="9"/>
      <c r="F8" s="26">
        <v>2018</v>
      </c>
      <c r="G8" s="27">
        <v>2019</v>
      </c>
      <c r="H8" s="25">
        <v>2020</v>
      </c>
      <c r="I8" s="26">
        <v>2018</v>
      </c>
      <c r="J8" s="27">
        <v>2019</v>
      </c>
      <c r="K8" s="25">
        <v>2020</v>
      </c>
      <c r="L8" s="26">
        <v>2018</v>
      </c>
      <c r="M8" s="27">
        <v>2019</v>
      </c>
      <c r="N8" s="25">
        <v>2020</v>
      </c>
      <c r="O8" s="26">
        <v>2018</v>
      </c>
      <c r="P8" s="27">
        <v>2019</v>
      </c>
      <c r="Q8" s="25">
        <v>2020</v>
      </c>
      <c r="R8" s="7"/>
      <c r="S8" s="8"/>
      <c r="T8" s="9"/>
      <c r="AA8" t="s">
        <v>0</v>
      </c>
      <c r="AD8" t="s">
        <v>338</v>
      </c>
      <c r="AG8" t="s">
        <v>46</v>
      </c>
      <c r="AJ8" t="s">
        <v>84</v>
      </c>
      <c r="AM8" t="s">
        <v>83</v>
      </c>
      <c r="AP8" t="s">
        <v>0</v>
      </c>
    </row>
    <row r="9" spans="1:42" ht="13.5" thickTop="1">
      <c r="A9">
        <f aca="true" t="shared" si="0" ref="A9:A37">IF(SUM(F9:Q9)&lt;1,"Y","")</f>
      </c>
      <c r="B9" s="15" t="s">
        <v>1</v>
      </c>
      <c r="C9" s="170" t="s">
        <v>88</v>
      </c>
      <c r="D9" s="171"/>
      <c r="E9" s="172"/>
      <c r="F9" s="180">
        <v>40.8</v>
      </c>
      <c r="G9" s="181">
        <v>40.8</v>
      </c>
      <c r="H9" s="182">
        <v>40.8</v>
      </c>
      <c r="I9" s="180">
        <v>0</v>
      </c>
      <c r="J9" s="181">
        <v>0</v>
      </c>
      <c r="K9" s="182">
        <v>0</v>
      </c>
      <c r="L9" s="180">
        <v>42</v>
      </c>
      <c r="M9" s="181">
        <v>42</v>
      </c>
      <c r="N9" s="182">
        <v>42</v>
      </c>
      <c r="O9" s="180">
        <v>1.2</v>
      </c>
      <c r="P9" s="181">
        <v>1.2</v>
      </c>
      <c r="Q9" s="182">
        <v>1.2</v>
      </c>
      <c r="R9" s="83" t="s">
        <v>50</v>
      </c>
      <c r="S9" s="171"/>
      <c r="T9" s="4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1:42" ht="12.75">
      <c r="A10">
        <f t="shared" si="0"/>
      </c>
      <c r="B10" s="19" t="s">
        <v>2</v>
      </c>
      <c r="C10" s="49" t="s">
        <v>89</v>
      </c>
      <c r="D10" s="173"/>
      <c r="E10" s="174"/>
      <c r="F10" s="183">
        <v>280.55899999999997</v>
      </c>
      <c r="G10" s="184">
        <v>296</v>
      </c>
      <c r="H10" s="185">
        <v>293</v>
      </c>
      <c r="I10" s="183">
        <v>529</v>
      </c>
      <c r="J10" s="184">
        <v>530</v>
      </c>
      <c r="K10" s="185">
        <v>528</v>
      </c>
      <c r="L10" s="183">
        <v>173.739</v>
      </c>
      <c r="M10" s="184">
        <v>166</v>
      </c>
      <c r="N10" s="185">
        <v>160</v>
      </c>
      <c r="O10" s="183">
        <v>422.18</v>
      </c>
      <c r="P10" s="184">
        <v>400</v>
      </c>
      <c r="Q10" s="185">
        <v>395</v>
      </c>
      <c r="R10" s="71" t="s">
        <v>51</v>
      </c>
      <c r="S10" s="173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 t="s">
        <v>142</v>
      </c>
      <c r="C11" s="49" t="s">
        <v>141</v>
      </c>
      <c r="D11" s="173"/>
      <c r="E11" s="174"/>
      <c r="F11" s="183">
        <v>-143.95</v>
      </c>
      <c r="G11" s="184">
        <v>-143.95</v>
      </c>
      <c r="H11" s="185">
        <v>-143.95</v>
      </c>
      <c r="I11" s="183">
        <v>300</v>
      </c>
      <c r="J11" s="184">
        <v>300</v>
      </c>
      <c r="K11" s="185">
        <v>300</v>
      </c>
      <c r="L11" s="183">
        <v>359.81</v>
      </c>
      <c r="M11" s="184">
        <v>359.81</v>
      </c>
      <c r="N11" s="185">
        <v>359.81</v>
      </c>
      <c r="O11" s="183">
        <v>803.76</v>
      </c>
      <c r="P11" s="184">
        <v>803.76</v>
      </c>
      <c r="Q11" s="185">
        <v>803.76</v>
      </c>
      <c r="R11" s="71" t="s">
        <v>143</v>
      </c>
      <c r="S11" s="173"/>
      <c r="T11" s="5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5</v>
      </c>
      <c r="AK11">
        <v>5</v>
      </c>
      <c r="AL11">
        <v>5</v>
      </c>
      <c r="AM11">
        <v>5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 t="s">
        <v>4</v>
      </c>
      <c r="C12" s="49" t="s">
        <v>90</v>
      </c>
      <c r="D12" s="173"/>
      <c r="E12" s="174"/>
      <c r="F12" s="183">
        <v>87.42</v>
      </c>
      <c r="G12" s="184">
        <v>91</v>
      </c>
      <c r="H12" s="185">
        <v>92</v>
      </c>
      <c r="I12" s="183">
        <v>2</v>
      </c>
      <c r="J12" s="184">
        <v>2</v>
      </c>
      <c r="K12" s="185">
        <v>2</v>
      </c>
      <c r="L12" s="183">
        <v>86.3</v>
      </c>
      <c r="M12" s="184">
        <v>90</v>
      </c>
      <c r="N12" s="185">
        <v>92</v>
      </c>
      <c r="O12" s="183">
        <v>0.88</v>
      </c>
      <c r="P12" s="184">
        <v>1</v>
      </c>
      <c r="Q12" s="185">
        <v>2</v>
      </c>
      <c r="R12" s="71" t="s">
        <v>52</v>
      </c>
      <c r="S12" s="173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 t="s">
        <v>3</v>
      </c>
      <c r="C13" s="49" t="s">
        <v>91</v>
      </c>
      <c r="D13" s="173"/>
      <c r="E13" s="174"/>
      <c r="F13" s="183">
        <v>60.839999999999996</v>
      </c>
      <c r="G13" s="184">
        <v>60.839999999999996</v>
      </c>
      <c r="H13" s="185">
        <v>60.839999999999996</v>
      </c>
      <c r="I13" s="183">
        <v>6.64</v>
      </c>
      <c r="J13" s="184">
        <v>6.64</v>
      </c>
      <c r="K13" s="185">
        <v>6.64</v>
      </c>
      <c r="L13" s="183">
        <v>60.43</v>
      </c>
      <c r="M13" s="184">
        <v>60.43</v>
      </c>
      <c r="N13" s="185">
        <v>60.43</v>
      </c>
      <c r="O13" s="183">
        <v>6.23</v>
      </c>
      <c r="P13" s="184">
        <v>6.23</v>
      </c>
      <c r="Q13" s="185">
        <v>6.23</v>
      </c>
      <c r="R13" s="71" t="s">
        <v>53</v>
      </c>
      <c r="S13" s="173"/>
      <c r="T13" s="5"/>
      <c r="AA13">
        <v>3</v>
      </c>
      <c r="AD13">
        <v>3</v>
      </c>
      <c r="AE13">
        <v>3</v>
      </c>
      <c r="AF13">
        <v>3</v>
      </c>
      <c r="AG13">
        <v>5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 t="s">
        <v>18</v>
      </c>
      <c r="C14" s="49" t="s">
        <v>92</v>
      </c>
      <c r="D14" s="173"/>
      <c r="E14" s="174"/>
      <c r="F14" s="183">
        <v>49.3</v>
      </c>
      <c r="G14" s="184">
        <v>49.3</v>
      </c>
      <c r="H14" s="185">
        <v>49.3</v>
      </c>
      <c r="I14" s="183">
        <v>0</v>
      </c>
      <c r="J14" s="184">
        <v>0</v>
      </c>
      <c r="K14" s="185">
        <v>0</v>
      </c>
      <c r="L14" s="183">
        <v>77.21</v>
      </c>
      <c r="M14" s="184">
        <v>77.21</v>
      </c>
      <c r="N14" s="185">
        <v>77.21</v>
      </c>
      <c r="O14" s="183">
        <v>27.91</v>
      </c>
      <c r="P14" s="184">
        <v>27.91</v>
      </c>
      <c r="Q14" s="185">
        <v>27.91</v>
      </c>
      <c r="R14" s="71" t="s">
        <v>54</v>
      </c>
      <c r="S14" s="173"/>
      <c r="T14" s="5"/>
      <c r="AA14">
        <v>3</v>
      </c>
      <c r="AD14">
        <v>2</v>
      </c>
      <c r="AE14">
        <v>3</v>
      </c>
      <c r="AF14">
        <v>3</v>
      </c>
      <c r="AG14">
        <v>2</v>
      </c>
      <c r="AH14">
        <v>5</v>
      </c>
      <c r="AI14">
        <v>5</v>
      </c>
      <c r="AJ14">
        <v>2</v>
      </c>
      <c r="AK14">
        <v>5</v>
      </c>
      <c r="AL14">
        <v>5</v>
      </c>
      <c r="AM14">
        <v>2</v>
      </c>
      <c r="AN14">
        <v>5</v>
      </c>
      <c r="AO14">
        <v>5</v>
      </c>
      <c r="AP14">
        <v>3</v>
      </c>
    </row>
    <row r="15" spans="1:42" ht="12.75">
      <c r="A15">
        <f t="shared" si="0"/>
      </c>
      <c r="B15" s="19" t="s">
        <v>8</v>
      </c>
      <c r="C15" s="49" t="s">
        <v>93</v>
      </c>
      <c r="D15" s="173"/>
      <c r="E15" s="174"/>
      <c r="F15" s="183">
        <v>15.22</v>
      </c>
      <c r="G15" s="184">
        <v>15</v>
      </c>
      <c r="H15" s="185">
        <v>15</v>
      </c>
      <c r="I15" s="183">
        <v>0</v>
      </c>
      <c r="J15" s="184">
        <v>0</v>
      </c>
      <c r="K15" s="185">
        <v>0</v>
      </c>
      <c r="L15" s="183">
        <v>15.22</v>
      </c>
      <c r="M15" s="184">
        <v>15</v>
      </c>
      <c r="N15" s="185">
        <v>15</v>
      </c>
      <c r="O15" s="183">
        <v>0</v>
      </c>
      <c r="P15" s="184">
        <v>0</v>
      </c>
      <c r="Q15" s="185">
        <v>0</v>
      </c>
      <c r="R15" s="71" t="s">
        <v>55</v>
      </c>
      <c r="S15" s="173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9</v>
      </c>
      <c r="C16" s="49" t="s">
        <v>94</v>
      </c>
      <c r="D16" s="173"/>
      <c r="E16" s="174"/>
      <c r="F16" s="183">
        <v>99</v>
      </c>
      <c r="G16" s="184">
        <v>100</v>
      </c>
      <c r="H16" s="185">
        <v>103</v>
      </c>
      <c r="I16" s="183">
        <v>34</v>
      </c>
      <c r="J16" s="184">
        <v>35</v>
      </c>
      <c r="K16" s="185">
        <v>36</v>
      </c>
      <c r="L16" s="183">
        <v>136</v>
      </c>
      <c r="M16" s="184">
        <v>140</v>
      </c>
      <c r="N16" s="185">
        <v>146</v>
      </c>
      <c r="O16" s="183">
        <v>71</v>
      </c>
      <c r="P16" s="184">
        <v>75</v>
      </c>
      <c r="Q16" s="185">
        <v>79</v>
      </c>
      <c r="R16" s="71" t="s">
        <v>75</v>
      </c>
      <c r="S16" s="173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 t="s">
        <v>11</v>
      </c>
      <c r="C17" s="49" t="s">
        <v>95</v>
      </c>
      <c r="D17" s="173"/>
      <c r="E17" s="174"/>
      <c r="F17" s="183">
        <v>80.56</v>
      </c>
      <c r="G17" s="184">
        <v>80.56</v>
      </c>
      <c r="H17" s="185">
        <v>80.56</v>
      </c>
      <c r="I17" s="183">
        <v>0</v>
      </c>
      <c r="J17" s="184">
        <v>0</v>
      </c>
      <c r="K17" s="185">
        <v>0</v>
      </c>
      <c r="L17" s="183">
        <v>86.29</v>
      </c>
      <c r="M17" s="184">
        <v>86.29</v>
      </c>
      <c r="N17" s="185">
        <v>86.29</v>
      </c>
      <c r="O17" s="183">
        <v>5.73</v>
      </c>
      <c r="P17" s="184">
        <v>5.73</v>
      </c>
      <c r="Q17" s="185">
        <v>5.73</v>
      </c>
      <c r="R17" s="71" t="s">
        <v>56</v>
      </c>
      <c r="S17" s="173"/>
      <c r="T17" s="5"/>
      <c r="AA17">
        <v>3</v>
      </c>
      <c r="AD17">
        <v>3</v>
      </c>
      <c r="AE17">
        <v>3</v>
      </c>
      <c r="AF17">
        <v>3</v>
      </c>
      <c r="AG17">
        <v>5</v>
      </c>
      <c r="AH17">
        <v>5</v>
      </c>
      <c r="AI17">
        <v>5</v>
      </c>
      <c r="AJ17">
        <v>5</v>
      </c>
      <c r="AK17">
        <v>5</v>
      </c>
      <c r="AL17">
        <v>5</v>
      </c>
      <c r="AM17">
        <v>5</v>
      </c>
      <c r="AN17">
        <v>5</v>
      </c>
      <c r="AO17">
        <v>5</v>
      </c>
      <c r="AP17">
        <v>3</v>
      </c>
    </row>
    <row r="18" spans="1:42" ht="12.75">
      <c r="A18">
        <f t="shared" si="0"/>
      </c>
      <c r="B18" s="19" t="s">
        <v>13</v>
      </c>
      <c r="C18" s="49" t="s">
        <v>96</v>
      </c>
      <c r="D18" s="173"/>
      <c r="E18" s="174"/>
      <c r="F18" s="183">
        <v>15</v>
      </c>
      <c r="G18" s="184">
        <v>15</v>
      </c>
      <c r="H18" s="185">
        <v>15</v>
      </c>
      <c r="I18" s="183">
        <v>0</v>
      </c>
      <c r="J18" s="184">
        <v>0</v>
      </c>
      <c r="K18" s="185">
        <v>0</v>
      </c>
      <c r="L18" s="183">
        <v>30</v>
      </c>
      <c r="M18" s="184">
        <v>30</v>
      </c>
      <c r="N18" s="185">
        <v>30</v>
      </c>
      <c r="O18" s="183">
        <v>15</v>
      </c>
      <c r="P18" s="184">
        <v>15</v>
      </c>
      <c r="Q18" s="185">
        <v>15</v>
      </c>
      <c r="R18" s="71" t="s">
        <v>57</v>
      </c>
      <c r="S18" s="173"/>
      <c r="T18" s="5"/>
      <c r="AA18">
        <v>3</v>
      </c>
      <c r="AD18">
        <v>3</v>
      </c>
      <c r="AE18">
        <v>3</v>
      </c>
      <c r="AF18">
        <v>3</v>
      </c>
      <c r="AG18">
        <v>3</v>
      </c>
      <c r="AH18">
        <v>5</v>
      </c>
      <c r="AI18">
        <v>5</v>
      </c>
      <c r="AJ18">
        <v>3</v>
      </c>
      <c r="AK18">
        <v>5</v>
      </c>
      <c r="AL18">
        <v>5</v>
      </c>
      <c r="AM18">
        <v>3</v>
      </c>
      <c r="AN18">
        <v>5</v>
      </c>
      <c r="AO18">
        <v>5</v>
      </c>
      <c r="AP18">
        <v>3</v>
      </c>
    </row>
    <row r="19" spans="1:42" ht="12.75">
      <c r="A19">
        <f t="shared" si="0"/>
      </c>
      <c r="B19" s="19" t="s">
        <v>14</v>
      </c>
      <c r="C19" s="49" t="s">
        <v>97</v>
      </c>
      <c r="D19" s="173"/>
      <c r="E19" s="174"/>
      <c r="F19" s="183">
        <v>119</v>
      </c>
      <c r="G19" s="184">
        <v>115</v>
      </c>
      <c r="H19" s="185">
        <v>115</v>
      </c>
      <c r="I19" s="183">
        <v>0</v>
      </c>
      <c r="J19" s="184">
        <v>0</v>
      </c>
      <c r="K19" s="185">
        <v>0</v>
      </c>
      <c r="L19" s="183">
        <v>120</v>
      </c>
      <c r="M19" s="184">
        <v>115</v>
      </c>
      <c r="N19" s="185">
        <v>115</v>
      </c>
      <c r="O19" s="183">
        <v>1</v>
      </c>
      <c r="P19" s="184">
        <v>0</v>
      </c>
      <c r="Q19" s="185">
        <v>0</v>
      </c>
      <c r="R19" s="71" t="s">
        <v>58</v>
      </c>
      <c r="S19" s="173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 t="s">
        <v>15</v>
      </c>
      <c r="C20" s="49" t="s">
        <v>98</v>
      </c>
      <c r="D20" s="173"/>
      <c r="E20" s="174"/>
      <c r="F20" s="183">
        <v>1127.35</v>
      </c>
      <c r="G20" s="184">
        <v>1163</v>
      </c>
      <c r="H20" s="185">
        <v>1200.6016172033203</v>
      </c>
      <c r="I20" s="183">
        <v>1108</v>
      </c>
      <c r="J20" s="184">
        <v>1108</v>
      </c>
      <c r="K20" s="185">
        <v>1108</v>
      </c>
      <c r="L20" s="183">
        <v>664</v>
      </c>
      <c r="M20" s="184">
        <v>700</v>
      </c>
      <c r="N20" s="185">
        <v>737.9518072289156</v>
      </c>
      <c r="O20" s="183">
        <v>644.65</v>
      </c>
      <c r="P20" s="184">
        <v>645</v>
      </c>
      <c r="Q20" s="185">
        <v>645.3501900255953</v>
      </c>
      <c r="R20" s="71" t="s">
        <v>15</v>
      </c>
      <c r="S20" s="173"/>
      <c r="T20" s="5"/>
      <c r="AA20">
        <v>3</v>
      </c>
      <c r="AD20">
        <v>3</v>
      </c>
      <c r="AE20">
        <v>2</v>
      </c>
      <c r="AF20">
        <v>2</v>
      </c>
      <c r="AG20">
        <v>3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3</v>
      </c>
    </row>
    <row r="21" spans="1:42" ht="12.75">
      <c r="A21">
        <f t="shared" si="0"/>
      </c>
      <c r="B21" s="19" t="s">
        <v>10</v>
      </c>
      <c r="C21" s="49" t="s">
        <v>99</v>
      </c>
      <c r="D21" s="173"/>
      <c r="E21" s="174"/>
      <c r="F21" s="183">
        <v>405.31</v>
      </c>
      <c r="G21" s="184">
        <v>425</v>
      </c>
      <c r="H21" s="185">
        <v>445</v>
      </c>
      <c r="I21" s="183">
        <v>1453.6</v>
      </c>
      <c r="J21" s="184">
        <v>1475</v>
      </c>
      <c r="K21" s="185">
        <v>1500</v>
      </c>
      <c r="L21" s="183">
        <v>509.33</v>
      </c>
      <c r="M21" s="184">
        <v>510</v>
      </c>
      <c r="N21" s="185">
        <v>520</v>
      </c>
      <c r="O21" s="183">
        <v>1557.62</v>
      </c>
      <c r="P21" s="184">
        <v>1560</v>
      </c>
      <c r="Q21" s="185">
        <v>1575</v>
      </c>
      <c r="R21" s="71" t="s">
        <v>59</v>
      </c>
      <c r="S21" s="173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 t="s">
        <v>19</v>
      </c>
      <c r="C22" s="49" t="s">
        <v>100</v>
      </c>
      <c r="D22" s="173"/>
      <c r="E22" s="174"/>
      <c r="F22" s="183">
        <v>322.981</v>
      </c>
      <c r="G22" s="184">
        <v>287.048</v>
      </c>
      <c r="H22" s="185">
        <v>287.048</v>
      </c>
      <c r="I22" s="183">
        <v>391</v>
      </c>
      <c r="J22" s="184">
        <v>355</v>
      </c>
      <c r="K22" s="185">
        <v>355</v>
      </c>
      <c r="L22" s="183">
        <v>106.174</v>
      </c>
      <c r="M22" s="184">
        <v>103.77133333333332</v>
      </c>
      <c r="N22" s="185">
        <v>103.77133333333332</v>
      </c>
      <c r="O22" s="183">
        <v>174.193</v>
      </c>
      <c r="P22" s="184">
        <v>171.72333333333333</v>
      </c>
      <c r="Q22" s="185">
        <v>171.72333333333333</v>
      </c>
      <c r="R22" s="71" t="s">
        <v>60</v>
      </c>
      <c r="S22" s="173"/>
      <c r="T22" s="5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1:42" ht="12.75">
      <c r="A23">
        <f t="shared" si="0"/>
      </c>
      <c r="B23" s="19" t="s">
        <v>20</v>
      </c>
      <c r="C23" s="49" t="s">
        <v>101</v>
      </c>
      <c r="D23" s="173"/>
      <c r="E23" s="174"/>
      <c r="F23" s="183">
        <v>73.63999999999999</v>
      </c>
      <c r="G23" s="184">
        <v>74.12</v>
      </c>
      <c r="H23" s="185">
        <v>86.12</v>
      </c>
      <c r="I23" s="183">
        <v>438.45</v>
      </c>
      <c r="J23" s="184">
        <v>434</v>
      </c>
      <c r="K23" s="185">
        <v>441</v>
      </c>
      <c r="L23" s="183">
        <v>80.07</v>
      </c>
      <c r="M23" s="184">
        <v>85</v>
      </c>
      <c r="N23" s="185">
        <v>90</v>
      </c>
      <c r="O23" s="183">
        <v>444.88</v>
      </c>
      <c r="P23" s="184">
        <v>444.88</v>
      </c>
      <c r="Q23" s="185">
        <v>444.88</v>
      </c>
      <c r="R23" s="71" t="s">
        <v>61</v>
      </c>
      <c r="S23" s="173"/>
      <c r="T23" s="5"/>
      <c r="AA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2</v>
      </c>
      <c r="AK23">
        <v>2</v>
      </c>
      <c r="AL23">
        <v>2</v>
      </c>
      <c r="AM23">
        <v>3</v>
      </c>
      <c r="AN23">
        <v>5</v>
      </c>
      <c r="AO23">
        <v>5</v>
      </c>
      <c r="AP23">
        <v>3</v>
      </c>
    </row>
    <row r="24" spans="1:42" ht="12.75">
      <c r="A24">
        <f t="shared" si="0"/>
      </c>
      <c r="B24" s="19" t="s">
        <v>21</v>
      </c>
      <c r="C24" s="49" t="s">
        <v>102</v>
      </c>
      <c r="D24" s="173"/>
      <c r="E24" s="174"/>
      <c r="F24" s="183">
        <v>1617</v>
      </c>
      <c r="G24" s="184">
        <v>1617</v>
      </c>
      <c r="H24" s="185">
        <v>1617</v>
      </c>
      <c r="I24" s="183">
        <v>1118</v>
      </c>
      <c r="J24" s="184">
        <v>1118</v>
      </c>
      <c r="K24" s="185">
        <v>1118</v>
      </c>
      <c r="L24" s="183">
        <v>805</v>
      </c>
      <c r="M24" s="184">
        <v>805</v>
      </c>
      <c r="N24" s="185">
        <v>805</v>
      </c>
      <c r="O24" s="183">
        <v>306</v>
      </c>
      <c r="P24" s="184">
        <v>306</v>
      </c>
      <c r="Q24" s="185">
        <v>306</v>
      </c>
      <c r="R24" s="71" t="s">
        <v>62</v>
      </c>
      <c r="S24" s="173"/>
      <c r="T24" s="5"/>
      <c r="AA24">
        <v>3</v>
      </c>
      <c r="AD24">
        <v>2</v>
      </c>
      <c r="AE24">
        <v>3</v>
      </c>
      <c r="AF24">
        <v>3</v>
      </c>
      <c r="AG24">
        <v>2</v>
      </c>
      <c r="AH24">
        <v>5</v>
      </c>
      <c r="AI24">
        <v>5</v>
      </c>
      <c r="AJ24">
        <v>2</v>
      </c>
      <c r="AK24">
        <v>5</v>
      </c>
      <c r="AL24">
        <v>5</v>
      </c>
      <c r="AM24">
        <v>2</v>
      </c>
      <c r="AN24">
        <v>5</v>
      </c>
      <c r="AO24">
        <v>5</v>
      </c>
      <c r="AP24">
        <v>3</v>
      </c>
    </row>
    <row r="25" spans="1:42" ht="12.75">
      <c r="A25">
        <f t="shared" si="0"/>
      </c>
      <c r="B25" s="19" t="s">
        <v>25</v>
      </c>
      <c r="C25" s="49" t="s">
        <v>103</v>
      </c>
      <c r="D25" s="173"/>
      <c r="E25" s="174"/>
      <c r="F25" s="183">
        <v>16.14</v>
      </c>
      <c r="G25" s="184">
        <v>16.14</v>
      </c>
      <c r="H25" s="185">
        <v>16.14</v>
      </c>
      <c r="I25" s="183">
        <v>0</v>
      </c>
      <c r="J25" s="184">
        <v>0</v>
      </c>
      <c r="K25" s="185">
        <v>0</v>
      </c>
      <c r="L25" s="183">
        <v>18.18</v>
      </c>
      <c r="M25" s="184">
        <v>18.18</v>
      </c>
      <c r="N25" s="185">
        <v>18.18</v>
      </c>
      <c r="O25" s="183">
        <v>2.04</v>
      </c>
      <c r="P25" s="184">
        <v>2.04</v>
      </c>
      <c r="Q25" s="185">
        <v>2.04</v>
      </c>
      <c r="R25" s="71" t="s">
        <v>63</v>
      </c>
      <c r="S25" s="173"/>
      <c r="T25" s="5"/>
      <c r="AA25">
        <v>3</v>
      </c>
      <c r="AD25">
        <v>3</v>
      </c>
      <c r="AE25">
        <v>3</v>
      </c>
      <c r="AF25">
        <v>3</v>
      </c>
      <c r="AG25">
        <v>3</v>
      </c>
      <c r="AH25">
        <v>5</v>
      </c>
      <c r="AI25">
        <v>5</v>
      </c>
      <c r="AJ25">
        <v>3</v>
      </c>
      <c r="AK25">
        <v>5</v>
      </c>
      <c r="AL25">
        <v>5</v>
      </c>
      <c r="AM25">
        <v>3</v>
      </c>
      <c r="AN25">
        <v>5</v>
      </c>
      <c r="AO25">
        <v>5</v>
      </c>
      <c r="AP25">
        <v>3</v>
      </c>
    </row>
    <row r="26" spans="1:42" ht="12.75">
      <c r="A26">
        <f t="shared" si="0"/>
      </c>
      <c r="B26" s="19" t="s">
        <v>24</v>
      </c>
      <c r="C26" s="49" t="s">
        <v>104</v>
      </c>
      <c r="D26" s="173"/>
      <c r="E26" s="174"/>
      <c r="F26" s="183">
        <v>81.56</v>
      </c>
      <c r="G26" s="184">
        <v>81.56</v>
      </c>
      <c r="H26" s="185">
        <v>81.56</v>
      </c>
      <c r="I26" s="183">
        <v>0</v>
      </c>
      <c r="J26" s="184">
        <v>0</v>
      </c>
      <c r="K26" s="185">
        <v>0</v>
      </c>
      <c r="L26" s="183">
        <v>105</v>
      </c>
      <c r="M26" s="184">
        <v>105</v>
      </c>
      <c r="N26" s="185">
        <v>105</v>
      </c>
      <c r="O26" s="183">
        <v>23.44</v>
      </c>
      <c r="P26" s="184">
        <v>23.44</v>
      </c>
      <c r="Q26" s="185">
        <v>23.44</v>
      </c>
      <c r="R26" s="71" t="s">
        <v>305</v>
      </c>
      <c r="S26" s="173"/>
      <c r="T26" s="5"/>
      <c r="AA26">
        <v>3</v>
      </c>
      <c r="AD26">
        <v>3</v>
      </c>
      <c r="AE26">
        <v>3</v>
      </c>
      <c r="AF26">
        <v>3</v>
      </c>
      <c r="AG26">
        <v>3</v>
      </c>
      <c r="AH26">
        <v>5</v>
      </c>
      <c r="AI26">
        <v>5</v>
      </c>
      <c r="AJ26">
        <v>3</v>
      </c>
      <c r="AK26">
        <v>5</v>
      </c>
      <c r="AL26">
        <v>5</v>
      </c>
      <c r="AM26">
        <v>3</v>
      </c>
      <c r="AN26">
        <v>5</v>
      </c>
      <c r="AO26">
        <v>5</v>
      </c>
      <c r="AP26">
        <v>3</v>
      </c>
    </row>
    <row r="27" spans="1:42" ht="12.75">
      <c r="A27">
        <f t="shared" si="0"/>
      </c>
      <c r="B27" s="19" t="s">
        <v>144</v>
      </c>
      <c r="C27" s="49" t="s">
        <v>145</v>
      </c>
      <c r="D27" s="173"/>
      <c r="E27" s="174"/>
      <c r="F27" s="183">
        <v>10.290000000000012</v>
      </c>
      <c r="G27" s="184">
        <v>10.290000000000012</v>
      </c>
      <c r="H27" s="185">
        <v>10.290000000000012</v>
      </c>
      <c r="I27" s="183">
        <v>130</v>
      </c>
      <c r="J27" s="184">
        <v>130</v>
      </c>
      <c r="K27" s="185">
        <v>130</v>
      </c>
      <c r="L27" s="183">
        <v>8.49</v>
      </c>
      <c r="M27" s="184">
        <v>8.49</v>
      </c>
      <c r="N27" s="185">
        <v>8.49</v>
      </c>
      <c r="O27" s="183">
        <v>128.2</v>
      </c>
      <c r="P27" s="184">
        <v>128.2</v>
      </c>
      <c r="Q27" s="185">
        <v>128.2</v>
      </c>
      <c r="R27" s="71" t="s">
        <v>144</v>
      </c>
      <c r="S27" s="173"/>
      <c r="T27" s="5"/>
      <c r="AA27">
        <v>3</v>
      </c>
      <c r="AD27">
        <v>3</v>
      </c>
      <c r="AE27">
        <v>3</v>
      </c>
      <c r="AF27">
        <v>3</v>
      </c>
      <c r="AG27">
        <v>3</v>
      </c>
      <c r="AH27">
        <v>5</v>
      </c>
      <c r="AI27">
        <v>5</v>
      </c>
      <c r="AJ27">
        <v>3</v>
      </c>
      <c r="AK27">
        <v>5</v>
      </c>
      <c r="AL27">
        <v>5</v>
      </c>
      <c r="AM27">
        <v>3</v>
      </c>
      <c r="AN27">
        <v>5</v>
      </c>
      <c r="AO27">
        <v>5</v>
      </c>
      <c r="AP27">
        <v>3</v>
      </c>
    </row>
    <row r="28" spans="1:42" ht="12.75">
      <c r="A28">
        <f t="shared" si="0"/>
      </c>
      <c r="B28" s="19" t="s">
        <v>28</v>
      </c>
      <c r="C28" s="49" t="s">
        <v>105</v>
      </c>
      <c r="D28" s="173"/>
      <c r="E28" s="174"/>
      <c r="F28" s="183">
        <v>2.84</v>
      </c>
      <c r="G28" s="184">
        <v>5.63</v>
      </c>
      <c r="H28" s="185">
        <v>5.23</v>
      </c>
      <c r="I28" s="183">
        <v>0</v>
      </c>
      <c r="J28" s="184">
        <v>0</v>
      </c>
      <c r="K28" s="185">
        <v>0</v>
      </c>
      <c r="L28" s="183">
        <v>2.84</v>
      </c>
      <c r="M28" s="184">
        <v>5.63</v>
      </c>
      <c r="N28" s="185">
        <v>5.23</v>
      </c>
      <c r="O28" s="183">
        <v>0</v>
      </c>
      <c r="P28" s="184">
        <v>0</v>
      </c>
      <c r="Q28" s="185">
        <v>0</v>
      </c>
      <c r="R28" s="71" t="s">
        <v>64</v>
      </c>
      <c r="S28" s="173"/>
      <c r="T28" s="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 t="s">
        <v>29</v>
      </c>
      <c r="C29" s="49" t="s">
        <v>106</v>
      </c>
      <c r="D29" s="173"/>
      <c r="E29" s="174"/>
      <c r="F29" s="183">
        <v>320</v>
      </c>
      <c r="G29" s="184">
        <v>305</v>
      </c>
      <c r="H29" s="185">
        <v>305</v>
      </c>
      <c r="I29" s="183">
        <v>0</v>
      </c>
      <c r="J29" s="184">
        <v>0</v>
      </c>
      <c r="K29" s="185">
        <v>0</v>
      </c>
      <c r="L29" s="183">
        <v>463</v>
      </c>
      <c r="M29" s="184">
        <v>430</v>
      </c>
      <c r="N29" s="185">
        <v>430</v>
      </c>
      <c r="O29" s="183">
        <v>143</v>
      </c>
      <c r="P29" s="184">
        <v>125</v>
      </c>
      <c r="Q29" s="185">
        <v>125</v>
      </c>
      <c r="R29" s="71" t="s">
        <v>65</v>
      </c>
      <c r="S29" s="173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30</v>
      </c>
      <c r="C30" s="49" t="s">
        <v>107</v>
      </c>
      <c r="D30" s="173"/>
      <c r="E30" s="174"/>
      <c r="F30" s="183">
        <v>71</v>
      </c>
      <c r="G30" s="184">
        <v>71</v>
      </c>
      <c r="H30" s="185">
        <v>71</v>
      </c>
      <c r="I30" s="183">
        <v>0</v>
      </c>
      <c r="J30" s="184">
        <v>0</v>
      </c>
      <c r="K30" s="185">
        <v>0</v>
      </c>
      <c r="L30" s="183">
        <v>99</v>
      </c>
      <c r="M30" s="184">
        <v>99</v>
      </c>
      <c r="N30" s="185">
        <v>99</v>
      </c>
      <c r="O30" s="183">
        <v>28</v>
      </c>
      <c r="P30" s="184">
        <v>28</v>
      </c>
      <c r="Q30" s="185">
        <v>28</v>
      </c>
      <c r="R30" s="71" t="s">
        <v>66</v>
      </c>
      <c r="S30" s="173"/>
      <c r="T30" s="5"/>
      <c r="AA30">
        <v>3</v>
      </c>
      <c r="AD30">
        <v>3</v>
      </c>
      <c r="AE30">
        <v>3</v>
      </c>
      <c r="AF30">
        <v>3</v>
      </c>
      <c r="AG30">
        <v>3</v>
      </c>
      <c r="AH30">
        <v>5</v>
      </c>
      <c r="AI30">
        <v>5</v>
      </c>
      <c r="AJ30">
        <v>3</v>
      </c>
      <c r="AK30">
        <v>5</v>
      </c>
      <c r="AL30">
        <v>5</v>
      </c>
      <c r="AM30">
        <v>3</v>
      </c>
      <c r="AN30">
        <v>5</v>
      </c>
      <c r="AO30">
        <v>5</v>
      </c>
      <c r="AP30">
        <v>3</v>
      </c>
    </row>
    <row r="31" spans="1:42" ht="12.75">
      <c r="A31">
        <f t="shared" si="0"/>
      </c>
      <c r="B31" s="19" t="s">
        <v>31</v>
      </c>
      <c r="C31" s="49" t="s">
        <v>108</v>
      </c>
      <c r="D31" s="173"/>
      <c r="E31" s="174"/>
      <c r="F31" s="183">
        <v>3301.001</v>
      </c>
      <c r="G31" s="184">
        <v>3380</v>
      </c>
      <c r="H31" s="185">
        <v>3420</v>
      </c>
      <c r="I31" s="183">
        <v>3485.279</v>
      </c>
      <c r="J31" s="184">
        <v>3550</v>
      </c>
      <c r="K31" s="185">
        <v>3600</v>
      </c>
      <c r="L31" s="183">
        <v>535.083</v>
      </c>
      <c r="M31" s="184">
        <v>580</v>
      </c>
      <c r="N31" s="185">
        <v>600</v>
      </c>
      <c r="O31" s="183">
        <v>719.361</v>
      </c>
      <c r="P31" s="184">
        <v>750</v>
      </c>
      <c r="Q31" s="185">
        <v>780</v>
      </c>
      <c r="R31" s="71" t="s">
        <v>67</v>
      </c>
      <c r="S31" s="173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32</v>
      </c>
      <c r="C32" s="49" t="s">
        <v>109</v>
      </c>
      <c r="D32" s="173"/>
      <c r="E32" s="174"/>
      <c r="F32" s="183">
        <v>460.91501642000003</v>
      </c>
      <c r="G32" s="184">
        <v>450</v>
      </c>
      <c r="H32" s="185">
        <v>475</v>
      </c>
      <c r="I32" s="183">
        <v>385.62</v>
      </c>
      <c r="J32" s="184">
        <v>380</v>
      </c>
      <c r="K32" s="185">
        <v>385</v>
      </c>
      <c r="L32" s="183">
        <v>309.97775084000006</v>
      </c>
      <c r="M32" s="184">
        <v>300</v>
      </c>
      <c r="N32" s="185">
        <v>310</v>
      </c>
      <c r="O32" s="183">
        <v>234.68273442000003</v>
      </c>
      <c r="P32" s="184">
        <v>230</v>
      </c>
      <c r="Q32" s="185">
        <v>220</v>
      </c>
      <c r="R32" s="71" t="s">
        <v>32</v>
      </c>
      <c r="S32" s="173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 t="s">
        <v>33</v>
      </c>
      <c r="C33" s="49" t="s">
        <v>110</v>
      </c>
      <c r="D33" s="173"/>
      <c r="E33" s="174"/>
      <c r="F33" s="183">
        <v>599.56</v>
      </c>
      <c r="G33" s="184">
        <v>600</v>
      </c>
      <c r="H33" s="185">
        <v>600</v>
      </c>
      <c r="I33" s="183">
        <v>700</v>
      </c>
      <c r="J33" s="184">
        <v>650</v>
      </c>
      <c r="K33" s="185">
        <v>650</v>
      </c>
      <c r="L33" s="183">
        <v>199.56</v>
      </c>
      <c r="M33" s="184">
        <v>200</v>
      </c>
      <c r="N33" s="185">
        <v>200</v>
      </c>
      <c r="O33" s="183">
        <v>300</v>
      </c>
      <c r="P33" s="184">
        <v>250</v>
      </c>
      <c r="Q33" s="185">
        <v>250</v>
      </c>
      <c r="R33" s="71" t="s">
        <v>68</v>
      </c>
      <c r="S33" s="173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>IF(SUM(F34:Q34)&lt;1,"Y","")</f>
      </c>
      <c r="B34" s="19" t="s">
        <v>366</v>
      </c>
      <c r="C34" s="49" t="s">
        <v>368</v>
      </c>
      <c r="D34" s="173"/>
      <c r="E34" s="174"/>
      <c r="F34" s="183">
        <v>85</v>
      </c>
      <c r="G34" s="184">
        <v>86</v>
      </c>
      <c r="H34" s="185">
        <v>87</v>
      </c>
      <c r="I34" s="183">
        <v>0</v>
      </c>
      <c r="J34" s="184">
        <v>0</v>
      </c>
      <c r="K34" s="185">
        <v>0</v>
      </c>
      <c r="L34" s="183">
        <v>94</v>
      </c>
      <c r="M34" s="184">
        <v>94</v>
      </c>
      <c r="N34" s="185">
        <v>95</v>
      </c>
      <c r="O34" s="183">
        <v>9</v>
      </c>
      <c r="P34" s="184">
        <v>8</v>
      </c>
      <c r="Q34" s="185">
        <v>8</v>
      </c>
      <c r="R34" s="71" t="s">
        <v>367</v>
      </c>
      <c r="S34" s="173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35</v>
      </c>
      <c r="C35" s="49" t="s">
        <v>111</v>
      </c>
      <c r="D35" s="173"/>
      <c r="E35" s="174"/>
      <c r="F35" s="183">
        <v>88.28999999999999</v>
      </c>
      <c r="G35" s="184">
        <v>90</v>
      </c>
      <c r="H35" s="185">
        <v>95</v>
      </c>
      <c r="I35" s="183">
        <v>0</v>
      </c>
      <c r="J35" s="184">
        <v>0</v>
      </c>
      <c r="K35" s="185">
        <v>0</v>
      </c>
      <c r="L35" s="183">
        <v>125.49</v>
      </c>
      <c r="M35" s="184">
        <v>125</v>
      </c>
      <c r="N35" s="185">
        <v>130</v>
      </c>
      <c r="O35" s="183">
        <v>37.2</v>
      </c>
      <c r="P35" s="184">
        <v>35</v>
      </c>
      <c r="Q35" s="185">
        <v>35</v>
      </c>
      <c r="R35" s="71" t="s">
        <v>69</v>
      </c>
      <c r="S35" s="173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36</v>
      </c>
      <c r="C36" s="49" t="s">
        <v>112</v>
      </c>
      <c r="D36" s="173"/>
      <c r="E36" s="174"/>
      <c r="F36" s="183">
        <v>41.01000000000001</v>
      </c>
      <c r="G36" s="184">
        <v>16</v>
      </c>
      <c r="H36" s="185">
        <v>26</v>
      </c>
      <c r="I36" s="183">
        <v>126</v>
      </c>
      <c r="J36" s="184">
        <v>127</v>
      </c>
      <c r="K36" s="185">
        <v>127</v>
      </c>
      <c r="L36" s="183">
        <v>48.49</v>
      </c>
      <c r="M36" s="184">
        <v>47</v>
      </c>
      <c r="N36" s="185">
        <v>47</v>
      </c>
      <c r="O36" s="183">
        <v>133.48</v>
      </c>
      <c r="P36" s="184">
        <v>158</v>
      </c>
      <c r="Q36" s="185">
        <v>148</v>
      </c>
      <c r="R36" s="71" t="s">
        <v>70</v>
      </c>
      <c r="S36" s="173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12</v>
      </c>
      <c r="C37" s="49" t="s">
        <v>113</v>
      </c>
      <c r="D37" s="173"/>
      <c r="E37" s="174"/>
      <c r="F37" s="183">
        <v>1086.5</v>
      </c>
      <c r="G37" s="184">
        <v>1062</v>
      </c>
      <c r="H37" s="185">
        <v>1055</v>
      </c>
      <c r="I37" s="183">
        <v>1580</v>
      </c>
      <c r="J37" s="184">
        <v>1580</v>
      </c>
      <c r="K37" s="185">
        <v>1580</v>
      </c>
      <c r="L37" s="183">
        <v>321.38</v>
      </c>
      <c r="M37" s="184">
        <v>338</v>
      </c>
      <c r="N37" s="185">
        <v>345</v>
      </c>
      <c r="O37" s="183">
        <v>814.88</v>
      </c>
      <c r="P37" s="184">
        <v>856</v>
      </c>
      <c r="Q37" s="185">
        <v>870</v>
      </c>
      <c r="R37" s="71" t="s">
        <v>71</v>
      </c>
      <c r="S37" s="173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aca="true" t="shared" si="1" ref="A38:A55">IF(SUM(F38:Q38)&lt;1,"Y","")</f>
      </c>
      <c r="B38" s="19" t="s">
        <v>37</v>
      </c>
      <c r="C38" s="49" t="s">
        <v>114</v>
      </c>
      <c r="D38" s="173"/>
      <c r="E38" s="174"/>
      <c r="F38" s="183">
        <v>186.04</v>
      </c>
      <c r="G38" s="184">
        <v>200</v>
      </c>
      <c r="H38" s="185">
        <v>200</v>
      </c>
      <c r="I38" s="183">
        <v>0</v>
      </c>
      <c r="J38" s="184">
        <v>0</v>
      </c>
      <c r="K38" s="185">
        <v>0</v>
      </c>
      <c r="L38" s="183">
        <v>225.22</v>
      </c>
      <c r="M38" s="184">
        <v>225</v>
      </c>
      <c r="N38" s="185">
        <v>225</v>
      </c>
      <c r="O38" s="183">
        <v>39.18</v>
      </c>
      <c r="P38" s="184">
        <v>25</v>
      </c>
      <c r="Q38" s="185">
        <v>25</v>
      </c>
      <c r="R38" s="71" t="s">
        <v>72</v>
      </c>
      <c r="S38" s="173"/>
      <c r="T38" s="5"/>
      <c r="AA38">
        <v>3</v>
      </c>
      <c r="AD38">
        <v>3</v>
      </c>
      <c r="AE38">
        <v>2</v>
      </c>
      <c r="AF38">
        <v>2</v>
      </c>
      <c r="AG38">
        <v>3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3</v>
      </c>
    </row>
    <row r="39" spans="1:42" ht="12.75">
      <c r="A39">
        <f t="shared" si="1"/>
      </c>
      <c r="B39" s="19" t="s">
        <v>7</v>
      </c>
      <c r="C39" s="49" t="s">
        <v>115</v>
      </c>
      <c r="D39" s="173"/>
      <c r="E39" s="174"/>
      <c r="F39" s="183">
        <v>77.91100000000003</v>
      </c>
      <c r="G39" s="184">
        <v>80</v>
      </c>
      <c r="H39" s="185">
        <v>85</v>
      </c>
      <c r="I39" s="183">
        <v>220.121</v>
      </c>
      <c r="J39" s="184">
        <v>225</v>
      </c>
      <c r="K39" s="185">
        <v>230</v>
      </c>
      <c r="L39" s="183">
        <v>76.68</v>
      </c>
      <c r="M39" s="184">
        <v>80</v>
      </c>
      <c r="N39" s="185">
        <v>85</v>
      </c>
      <c r="O39" s="183">
        <v>218.89</v>
      </c>
      <c r="P39" s="184">
        <v>225</v>
      </c>
      <c r="Q39" s="185">
        <v>230</v>
      </c>
      <c r="R39" s="71" t="s">
        <v>73</v>
      </c>
      <c r="S39" s="173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2.75">
      <c r="A40">
        <f t="shared" si="1"/>
      </c>
      <c r="B40" s="19" t="s">
        <v>27</v>
      </c>
      <c r="C40" s="49" t="s">
        <v>116</v>
      </c>
      <c r="D40" s="173"/>
      <c r="E40" s="174"/>
      <c r="F40" s="183">
        <v>12.01</v>
      </c>
      <c r="G40" s="184">
        <v>12.01</v>
      </c>
      <c r="H40" s="185">
        <v>12.01</v>
      </c>
      <c r="I40" s="183">
        <v>0</v>
      </c>
      <c r="J40" s="184">
        <v>0</v>
      </c>
      <c r="K40" s="185">
        <v>0</v>
      </c>
      <c r="L40" s="183">
        <v>12.07</v>
      </c>
      <c r="M40" s="184">
        <v>12.07</v>
      </c>
      <c r="N40" s="185">
        <v>12.07</v>
      </c>
      <c r="O40" s="183">
        <v>0.06</v>
      </c>
      <c r="P40" s="184">
        <v>0.06</v>
      </c>
      <c r="Q40" s="185">
        <v>0.06</v>
      </c>
      <c r="R40" s="71" t="s">
        <v>132</v>
      </c>
      <c r="S40" s="173"/>
      <c r="T40" s="5"/>
      <c r="AA40">
        <v>3</v>
      </c>
      <c r="AD40">
        <v>3</v>
      </c>
      <c r="AE40">
        <v>3</v>
      </c>
      <c r="AF40">
        <v>3</v>
      </c>
      <c r="AG40">
        <v>5</v>
      </c>
      <c r="AH40">
        <v>5</v>
      </c>
      <c r="AI40">
        <v>5</v>
      </c>
      <c r="AJ40">
        <v>3</v>
      </c>
      <c r="AK40">
        <v>5</v>
      </c>
      <c r="AL40">
        <v>5</v>
      </c>
      <c r="AM40">
        <v>3</v>
      </c>
      <c r="AN40">
        <v>5</v>
      </c>
      <c r="AO40">
        <v>5</v>
      </c>
      <c r="AP40">
        <v>3</v>
      </c>
    </row>
    <row r="41" spans="1:42" ht="12.75">
      <c r="A41">
        <f t="shared" si="1"/>
      </c>
      <c r="B41" s="19" t="s">
        <v>38</v>
      </c>
      <c r="C41" s="49" t="s">
        <v>117</v>
      </c>
      <c r="D41" s="173"/>
      <c r="E41" s="174"/>
      <c r="F41" s="183">
        <v>4289.8</v>
      </c>
      <c r="G41" s="184">
        <v>4000</v>
      </c>
      <c r="H41" s="185">
        <v>4000</v>
      </c>
      <c r="I41" s="183">
        <v>4910</v>
      </c>
      <c r="J41" s="184">
        <v>4800</v>
      </c>
      <c r="K41" s="185">
        <v>4800</v>
      </c>
      <c r="L41" s="183">
        <v>58.8</v>
      </c>
      <c r="M41" s="184">
        <v>100</v>
      </c>
      <c r="N41" s="185">
        <v>100</v>
      </c>
      <c r="O41" s="183">
        <v>679</v>
      </c>
      <c r="P41" s="184">
        <v>900</v>
      </c>
      <c r="Q41" s="185">
        <v>900</v>
      </c>
      <c r="R41" s="71" t="s">
        <v>74</v>
      </c>
      <c r="S41" s="173"/>
      <c r="T41" s="5"/>
      <c r="AA41">
        <v>3</v>
      </c>
      <c r="AD41">
        <v>3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3</v>
      </c>
      <c r="AK41">
        <v>2</v>
      </c>
      <c r="AL41">
        <v>2</v>
      </c>
      <c r="AM41">
        <v>3</v>
      </c>
      <c r="AN41">
        <v>2</v>
      </c>
      <c r="AO41">
        <v>2</v>
      </c>
      <c r="AP41">
        <v>3</v>
      </c>
    </row>
    <row r="42" spans="1:42" ht="13.5" thickBot="1">
      <c r="A42">
        <f t="shared" si="1"/>
      </c>
      <c r="B42" s="19" t="s">
        <v>16</v>
      </c>
      <c r="C42" s="49" t="s">
        <v>118</v>
      </c>
      <c r="D42" s="173"/>
      <c r="E42" s="174"/>
      <c r="F42" s="183">
        <v>1423</v>
      </c>
      <c r="G42" s="184">
        <v>1420</v>
      </c>
      <c r="H42" s="185">
        <v>1420</v>
      </c>
      <c r="I42" s="183">
        <v>724</v>
      </c>
      <c r="J42" s="184">
        <v>720</v>
      </c>
      <c r="K42" s="185">
        <v>720</v>
      </c>
      <c r="L42" s="183">
        <v>741</v>
      </c>
      <c r="M42" s="184">
        <v>740</v>
      </c>
      <c r="N42" s="185">
        <v>740</v>
      </c>
      <c r="O42" s="183">
        <v>42</v>
      </c>
      <c r="P42" s="184">
        <v>40</v>
      </c>
      <c r="Q42" s="185">
        <v>40</v>
      </c>
      <c r="R42" s="71" t="s">
        <v>76</v>
      </c>
      <c r="S42" s="173"/>
      <c r="T42" s="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1:42" ht="14.25" thickBot="1" thickTop="1">
      <c r="A43">
        <f t="shared" si="1"/>
      </c>
      <c r="C43" s="14" t="s">
        <v>42</v>
      </c>
      <c r="D43" s="177"/>
      <c r="E43" s="178"/>
      <c r="F43" s="155">
        <v>16402.897016420004</v>
      </c>
      <c r="G43" s="156">
        <v>16171.348</v>
      </c>
      <c r="H43" s="157">
        <v>16320.549617203322</v>
      </c>
      <c r="I43" s="155">
        <v>17641.71</v>
      </c>
      <c r="J43" s="156">
        <v>17525.64</v>
      </c>
      <c r="K43" s="157">
        <v>17616.64</v>
      </c>
      <c r="L43" s="155">
        <v>6795.833750840001</v>
      </c>
      <c r="M43" s="156">
        <v>6892.881333333333</v>
      </c>
      <c r="N43" s="157">
        <v>6995.433140562248</v>
      </c>
      <c r="O43" s="155">
        <v>8034.64673442</v>
      </c>
      <c r="P43" s="156">
        <v>8247.173333333332</v>
      </c>
      <c r="Q43" s="157">
        <v>8291.523523358928</v>
      </c>
      <c r="R43" s="14" t="s">
        <v>42</v>
      </c>
      <c r="S43" s="177"/>
      <c r="T43" s="13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1:42" ht="13.5" thickTop="1">
      <c r="A44">
        <f t="shared" si="1"/>
      </c>
      <c r="B44" s="16" t="s">
        <v>5</v>
      </c>
      <c r="C44" s="49" t="s">
        <v>119</v>
      </c>
      <c r="D44" s="173"/>
      <c r="E44" s="174"/>
      <c r="F44" s="183">
        <v>1117.89</v>
      </c>
      <c r="G44" s="184">
        <v>1171.1999999999998</v>
      </c>
      <c r="H44" s="185">
        <v>1156.8</v>
      </c>
      <c r="I44" s="183">
        <v>1999.01</v>
      </c>
      <c r="J44" s="184">
        <v>2099.2</v>
      </c>
      <c r="K44" s="185">
        <v>2128</v>
      </c>
      <c r="L44" s="183">
        <v>213.94</v>
      </c>
      <c r="M44" s="184">
        <v>224</v>
      </c>
      <c r="N44" s="185">
        <v>236.8</v>
      </c>
      <c r="O44" s="183">
        <v>1095.06</v>
      </c>
      <c r="P44" s="184">
        <v>1152</v>
      </c>
      <c r="Q44" s="185">
        <v>1208</v>
      </c>
      <c r="R44" s="71" t="s">
        <v>77</v>
      </c>
      <c r="S44" s="173"/>
      <c r="T44" s="5"/>
      <c r="AA44">
        <v>3</v>
      </c>
      <c r="AD44">
        <v>3</v>
      </c>
      <c r="AE44">
        <v>3</v>
      </c>
      <c r="AF44">
        <v>3</v>
      </c>
      <c r="AG44">
        <v>3</v>
      </c>
      <c r="AH44">
        <v>3</v>
      </c>
      <c r="AI44">
        <v>3</v>
      </c>
      <c r="AJ44">
        <v>3</v>
      </c>
      <c r="AK44">
        <v>3</v>
      </c>
      <c r="AL44">
        <v>3</v>
      </c>
      <c r="AM44">
        <v>3</v>
      </c>
      <c r="AN44">
        <v>3</v>
      </c>
      <c r="AO44">
        <v>3</v>
      </c>
      <c r="AP44">
        <v>3</v>
      </c>
    </row>
    <row r="45" spans="1:42" ht="12.75">
      <c r="A45">
        <f t="shared" si="1"/>
      </c>
      <c r="B45" s="16" t="s">
        <v>17</v>
      </c>
      <c r="C45" s="49" t="s">
        <v>120</v>
      </c>
      <c r="D45" s="173"/>
      <c r="E45" s="174"/>
      <c r="F45" s="183">
        <v>105.6</v>
      </c>
      <c r="G45" s="184">
        <v>105.6</v>
      </c>
      <c r="H45" s="185">
        <v>105.6</v>
      </c>
      <c r="I45" s="183">
        <v>0</v>
      </c>
      <c r="J45" s="184">
        <v>0</v>
      </c>
      <c r="K45" s="185">
        <v>0</v>
      </c>
      <c r="L45" s="183">
        <v>109.35</v>
      </c>
      <c r="M45" s="184">
        <v>109.35</v>
      </c>
      <c r="N45" s="185">
        <v>109.35</v>
      </c>
      <c r="O45" s="183">
        <v>3.75</v>
      </c>
      <c r="P45" s="184">
        <v>3.75</v>
      </c>
      <c r="Q45" s="185">
        <v>3.75</v>
      </c>
      <c r="R45" s="71" t="s">
        <v>78</v>
      </c>
      <c r="S45" s="173"/>
      <c r="T45" s="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3</v>
      </c>
      <c r="AK45">
        <v>5</v>
      </c>
      <c r="AL45">
        <v>5</v>
      </c>
      <c r="AM45">
        <v>3</v>
      </c>
      <c r="AN45">
        <v>5</v>
      </c>
      <c r="AO45">
        <v>5</v>
      </c>
      <c r="AP45">
        <v>3</v>
      </c>
    </row>
    <row r="46" spans="1:42" ht="12.75">
      <c r="A46">
        <f t="shared" si="1"/>
      </c>
      <c r="B46" s="16" t="s">
        <v>22</v>
      </c>
      <c r="C46" s="49" t="s">
        <v>121</v>
      </c>
      <c r="D46" s="173"/>
      <c r="E46" s="174"/>
      <c r="F46" s="183">
        <v>122.14</v>
      </c>
      <c r="G46" s="184">
        <v>122.14</v>
      </c>
      <c r="H46" s="185">
        <v>122.14</v>
      </c>
      <c r="I46" s="183">
        <v>0</v>
      </c>
      <c r="J46" s="184">
        <v>0</v>
      </c>
      <c r="K46" s="185">
        <v>0</v>
      </c>
      <c r="L46" s="183">
        <v>122.17</v>
      </c>
      <c r="M46" s="184">
        <v>122.17</v>
      </c>
      <c r="N46" s="185">
        <v>122.17</v>
      </c>
      <c r="O46" s="183">
        <v>0.03</v>
      </c>
      <c r="P46" s="184">
        <v>0.03</v>
      </c>
      <c r="Q46" s="185">
        <v>0.03</v>
      </c>
      <c r="R46" s="71" t="s">
        <v>22</v>
      </c>
      <c r="S46" s="173"/>
      <c r="T46" s="5"/>
      <c r="AA46">
        <v>3</v>
      </c>
      <c r="AD46">
        <v>3</v>
      </c>
      <c r="AE46">
        <v>3</v>
      </c>
      <c r="AF46">
        <v>3</v>
      </c>
      <c r="AG46">
        <v>5</v>
      </c>
      <c r="AH46">
        <v>5</v>
      </c>
      <c r="AI46">
        <v>5</v>
      </c>
      <c r="AJ46">
        <v>5</v>
      </c>
      <c r="AK46">
        <v>5</v>
      </c>
      <c r="AL46">
        <v>5</v>
      </c>
      <c r="AM46">
        <v>5</v>
      </c>
      <c r="AN46">
        <v>5</v>
      </c>
      <c r="AO46">
        <v>5</v>
      </c>
      <c r="AP46">
        <v>3</v>
      </c>
    </row>
    <row r="47" spans="1:42" ht="12.75">
      <c r="A47">
        <f t="shared" si="1"/>
      </c>
      <c r="B47" s="16" t="s">
        <v>23</v>
      </c>
      <c r="C47" s="49" t="s">
        <v>122</v>
      </c>
      <c r="D47" s="173"/>
      <c r="E47" s="174"/>
      <c r="F47" s="183">
        <v>63.4</v>
      </c>
      <c r="G47" s="184">
        <v>63.4</v>
      </c>
      <c r="H47" s="185">
        <v>63.4</v>
      </c>
      <c r="I47" s="183">
        <v>0</v>
      </c>
      <c r="J47" s="184">
        <v>0</v>
      </c>
      <c r="K47" s="185">
        <v>0</v>
      </c>
      <c r="L47" s="183">
        <v>64.41</v>
      </c>
      <c r="M47" s="184">
        <v>64.41</v>
      </c>
      <c r="N47" s="185">
        <v>64.41</v>
      </c>
      <c r="O47" s="183">
        <v>1.01</v>
      </c>
      <c r="P47" s="184">
        <v>1.01</v>
      </c>
      <c r="Q47" s="185">
        <v>1.01</v>
      </c>
      <c r="R47" s="71" t="s">
        <v>79</v>
      </c>
      <c r="S47" s="173"/>
      <c r="T47" s="5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>
        <v>5</v>
      </c>
      <c r="AK47">
        <v>5</v>
      </c>
      <c r="AL47">
        <v>5</v>
      </c>
      <c r="AM47">
        <v>5</v>
      </c>
      <c r="AN47">
        <v>5</v>
      </c>
      <c r="AO47">
        <v>5</v>
      </c>
      <c r="AP47">
        <v>3</v>
      </c>
    </row>
    <row r="48" spans="1:42" ht="12.75">
      <c r="A48">
        <f t="shared" si="1"/>
      </c>
      <c r="B48" s="16" t="s">
        <v>26</v>
      </c>
      <c r="C48" s="49" t="s">
        <v>123</v>
      </c>
      <c r="D48" s="173"/>
      <c r="E48" s="174"/>
      <c r="F48" s="183">
        <v>21.82</v>
      </c>
      <c r="G48" s="184">
        <v>21.82</v>
      </c>
      <c r="H48" s="185">
        <v>21.82</v>
      </c>
      <c r="I48" s="183">
        <v>0</v>
      </c>
      <c r="J48" s="184">
        <v>0</v>
      </c>
      <c r="K48" s="185">
        <v>0</v>
      </c>
      <c r="L48" s="183">
        <v>22.1</v>
      </c>
      <c r="M48" s="184">
        <v>22.1</v>
      </c>
      <c r="N48" s="185">
        <v>22.1</v>
      </c>
      <c r="O48" s="183">
        <v>0.28</v>
      </c>
      <c r="P48" s="184">
        <v>0.28</v>
      </c>
      <c r="Q48" s="185">
        <v>0.28</v>
      </c>
      <c r="R48" s="71" t="s">
        <v>26</v>
      </c>
      <c r="S48" s="173"/>
      <c r="T48" s="5"/>
      <c r="AA48">
        <v>3</v>
      </c>
      <c r="AD48">
        <v>3</v>
      </c>
      <c r="AE48">
        <v>3</v>
      </c>
      <c r="AF48">
        <v>3</v>
      </c>
      <c r="AG48">
        <v>2</v>
      </c>
      <c r="AH48">
        <v>5</v>
      </c>
      <c r="AI48">
        <v>5</v>
      </c>
      <c r="AJ48">
        <v>3</v>
      </c>
      <c r="AK48">
        <v>5</v>
      </c>
      <c r="AL48">
        <v>5</v>
      </c>
      <c r="AM48">
        <v>3</v>
      </c>
      <c r="AN48">
        <v>5</v>
      </c>
      <c r="AO48">
        <v>5</v>
      </c>
      <c r="AP48">
        <v>3</v>
      </c>
    </row>
    <row r="49" spans="1:42" ht="12.75">
      <c r="A49">
        <f t="shared" si="1"/>
      </c>
      <c r="B49" s="16" t="s">
        <v>34</v>
      </c>
      <c r="C49" s="49" t="s">
        <v>124</v>
      </c>
      <c r="D49" s="173"/>
      <c r="E49" s="174"/>
      <c r="F49" s="183">
        <v>2385.16</v>
      </c>
      <c r="G49" s="184">
        <v>2515.4268</v>
      </c>
      <c r="H49" s="185">
        <v>2689.7695400000007</v>
      </c>
      <c r="I49" s="183">
        <v>3147</v>
      </c>
      <c r="J49" s="184">
        <v>3461.7000000000003</v>
      </c>
      <c r="K49" s="185">
        <v>3847.0850000000005</v>
      </c>
      <c r="L49" s="183">
        <v>304.28</v>
      </c>
      <c r="M49" s="184">
        <v>299.6682</v>
      </c>
      <c r="N49" s="185">
        <v>284.01300000000003</v>
      </c>
      <c r="O49" s="183">
        <v>1066.12</v>
      </c>
      <c r="P49" s="184">
        <v>1245.9414</v>
      </c>
      <c r="Q49" s="185">
        <v>1441.3284599999997</v>
      </c>
      <c r="R49" s="71" t="s">
        <v>80</v>
      </c>
      <c r="S49" s="173"/>
      <c r="T49" s="5"/>
      <c r="AA49">
        <v>3</v>
      </c>
      <c r="AD49">
        <v>3</v>
      </c>
      <c r="AE49">
        <v>2</v>
      </c>
      <c r="AF49">
        <v>2</v>
      </c>
      <c r="AG49">
        <v>3</v>
      </c>
      <c r="AH49">
        <v>2</v>
      </c>
      <c r="AI49">
        <v>2</v>
      </c>
      <c r="AJ49">
        <v>3</v>
      </c>
      <c r="AK49">
        <v>2</v>
      </c>
      <c r="AL49">
        <v>2</v>
      </c>
      <c r="AM49">
        <v>3</v>
      </c>
      <c r="AN49">
        <v>2</v>
      </c>
      <c r="AO49">
        <v>2</v>
      </c>
      <c r="AP49">
        <v>3</v>
      </c>
    </row>
    <row r="50" spans="1:42" ht="12.75">
      <c r="A50">
        <f t="shared" si="1"/>
      </c>
      <c r="B50" s="16" t="s">
        <v>39</v>
      </c>
      <c r="C50" s="49" t="s">
        <v>125</v>
      </c>
      <c r="D50" s="173"/>
      <c r="E50" s="174"/>
      <c r="F50" s="183">
        <v>353.3</v>
      </c>
      <c r="G50" s="184">
        <v>353.3</v>
      </c>
      <c r="H50" s="185">
        <v>353.3</v>
      </c>
      <c r="I50" s="183">
        <v>93</v>
      </c>
      <c r="J50" s="184">
        <v>93</v>
      </c>
      <c r="K50" s="185">
        <v>93</v>
      </c>
      <c r="L50" s="183">
        <v>328.8</v>
      </c>
      <c r="M50" s="184">
        <v>328.8</v>
      </c>
      <c r="N50" s="185">
        <v>328.8</v>
      </c>
      <c r="O50" s="183">
        <v>68.5</v>
      </c>
      <c r="P50" s="184">
        <v>68.5</v>
      </c>
      <c r="Q50" s="185">
        <v>68.5</v>
      </c>
      <c r="R50" s="71" t="s">
        <v>39</v>
      </c>
      <c r="S50" s="173"/>
      <c r="T50" s="5"/>
      <c r="AA50">
        <v>3</v>
      </c>
      <c r="AD50">
        <v>3</v>
      </c>
      <c r="AE50">
        <v>3</v>
      </c>
      <c r="AF50">
        <v>3</v>
      </c>
      <c r="AG50">
        <v>5</v>
      </c>
      <c r="AH50">
        <v>5</v>
      </c>
      <c r="AI50">
        <v>5</v>
      </c>
      <c r="AJ50">
        <v>3</v>
      </c>
      <c r="AK50">
        <v>5</v>
      </c>
      <c r="AL50">
        <v>5</v>
      </c>
      <c r="AM50">
        <v>3</v>
      </c>
      <c r="AN50">
        <v>5</v>
      </c>
      <c r="AO50">
        <v>5</v>
      </c>
      <c r="AP50">
        <v>3</v>
      </c>
    </row>
    <row r="51" spans="1:42" ht="13.5" thickBot="1">
      <c r="A51">
        <f t="shared" si="1"/>
      </c>
      <c r="B51" s="16" t="s">
        <v>41</v>
      </c>
      <c r="C51" s="49" t="s">
        <v>126</v>
      </c>
      <c r="D51" s="173"/>
      <c r="E51" s="174"/>
      <c r="F51" s="183">
        <v>141.32</v>
      </c>
      <c r="G51" s="184">
        <v>141.32</v>
      </c>
      <c r="H51" s="185">
        <v>141.32</v>
      </c>
      <c r="I51" s="183">
        <v>0</v>
      </c>
      <c r="J51" s="184">
        <v>0</v>
      </c>
      <c r="K51" s="185">
        <v>0</v>
      </c>
      <c r="L51" s="183">
        <v>142.84</v>
      </c>
      <c r="M51" s="184">
        <v>142.84</v>
      </c>
      <c r="N51" s="185">
        <v>142.84</v>
      </c>
      <c r="O51" s="183">
        <v>1.52</v>
      </c>
      <c r="P51" s="184">
        <v>1.52</v>
      </c>
      <c r="Q51" s="185">
        <v>1.52</v>
      </c>
      <c r="R51" s="71" t="s">
        <v>81</v>
      </c>
      <c r="S51" s="173"/>
      <c r="T51" s="5"/>
      <c r="AA51">
        <v>3</v>
      </c>
      <c r="AD51">
        <v>3</v>
      </c>
      <c r="AE51">
        <v>3</v>
      </c>
      <c r="AF51">
        <v>3</v>
      </c>
      <c r="AG51">
        <v>5</v>
      </c>
      <c r="AH51">
        <v>5</v>
      </c>
      <c r="AI51">
        <v>5</v>
      </c>
      <c r="AJ51">
        <v>5</v>
      </c>
      <c r="AK51">
        <v>5</v>
      </c>
      <c r="AL51">
        <v>5</v>
      </c>
      <c r="AM51">
        <v>5</v>
      </c>
      <c r="AN51">
        <v>5</v>
      </c>
      <c r="AO51">
        <v>5</v>
      </c>
      <c r="AP51">
        <v>3</v>
      </c>
    </row>
    <row r="52" spans="1:42" ht="14.25" thickBot="1" thickTop="1">
      <c r="A52">
        <f t="shared" si="1"/>
      </c>
      <c r="C52" s="14" t="s">
        <v>364</v>
      </c>
      <c r="D52" s="177"/>
      <c r="E52" s="178"/>
      <c r="F52" s="155">
        <v>4310.63</v>
      </c>
      <c r="G52" s="156">
        <v>4494.2068</v>
      </c>
      <c r="H52" s="157">
        <v>4654.14954</v>
      </c>
      <c r="I52" s="155">
        <v>5239.01</v>
      </c>
      <c r="J52" s="156">
        <v>5653.9</v>
      </c>
      <c r="K52" s="157">
        <v>6068.085000000001</v>
      </c>
      <c r="L52" s="155">
        <v>1307.8899999999999</v>
      </c>
      <c r="M52" s="156">
        <v>1313.3382</v>
      </c>
      <c r="N52" s="157">
        <v>1310.483</v>
      </c>
      <c r="O52" s="155">
        <v>2236.27</v>
      </c>
      <c r="P52" s="156">
        <v>2473.0314</v>
      </c>
      <c r="Q52" s="157">
        <v>2724.4184599999994</v>
      </c>
      <c r="R52" s="14" t="s">
        <v>365</v>
      </c>
      <c r="S52" s="177"/>
      <c r="T52" s="13"/>
      <c r="AA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</row>
    <row r="53" spans="1:42" ht="13.5" thickTop="1">
      <c r="A53">
        <f t="shared" si="1"/>
      </c>
      <c r="B53" s="16" t="s">
        <v>6</v>
      </c>
      <c r="C53" s="170" t="s">
        <v>128</v>
      </c>
      <c r="D53" s="171"/>
      <c r="E53" s="172"/>
      <c r="F53" s="180">
        <v>1163.921796</v>
      </c>
      <c r="G53" s="181">
        <v>1056.554032104243</v>
      </c>
      <c r="H53" s="182">
        <v>1153.3447398745332</v>
      </c>
      <c r="I53" s="180">
        <v>1095.5</v>
      </c>
      <c r="J53" s="181">
        <v>1085.714283</v>
      </c>
      <c r="K53" s="182">
        <v>1076.139822</v>
      </c>
      <c r="L53" s="180">
        <v>703.561796</v>
      </c>
      <c r="M53" s="181">
        <v>581.0164130500696</v>
      </c>
      <c r="N53" s="182">
        <v>638.7889906256486</v>
      </c>
      <c r="O53" s="180">
        <v>635.14</v>
      </c>
      <c r="P53" s="181">
        <v>610.1766639458266</v>
      </c>
      <c r="Q53" s="182">
        <v>561.5840727511155</v>
      </c>
      <c r="R53" s="83" t="s">
        <v>6</v>
      </c>
      <c r="S53" s="171"/>
      <c r="T53" s="4"/>
      <c r="AA53">
        <v>2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2</v>
      </c>
    </row>
    <row r="54" spans="1:42" ht="13.5" thickBot="1">
      <c r="A54">
        <f t="shared" si="1"/>
      </c>
      <c r="B54" s="16" t="s">
        <v>40</v>
      </c>
      <c r="C54" s="103" t="s">
        <v>129</v>
      </c>
      <c r="D54" s="175"/>
      <c r="E54" s="176"/>
      <c r="F54" s="186">
        <v>4956</v>
      </c>
      <c r="G54" s="187">
        <v>5274.21</v>
      </c>
      <c r="H54" s="188">
        <v>5572.91</v>
      </c>
      <c r="I54" s="186">
        <v>3048</v>
      </c>
      <c r="J54" s="187">
        <v>3128.32</v>
      </c>
      <c r="K54" s="188">
        <v>3166.1</v>
      </c>
      <c r="L54" s="186">
        <v>2359</v>
      </c>
      <c r="M54" s="187">
        <v>2592.35</v>
      </c>
      <c r="N54" s="188">
        <v>2848.78</v>
      </c>
      <c r="O54" s="186">
        <v>451</v>
      </c>
      <c r="P54" s="187">
        <v>446.46</v>
      </c>
      <c r="Q54" s="188">
        <v>441.97</v>
      </c>
      <c r="R54" s="104" t="s">
        <v>82</v>
      </c>
      <c r="S54" s="175"/>
      <c r="T54" s="9"/>
      <c r="AA54">
        <v>2</v>
      </c>
      <c r="AD54">
        <v>2</v>
      </c>
      <c r="AE54">
        <v>2</v>
      </c>
      <c r="AF54">
        <v>2</v>
      </c>
      <c r="AG54">
        <v>2</v>
      </c>
      <c r="AH54">
        <v>2</v>
      </c>
      <c r="AI54">
        <v>2</v>
      </c>
      <c r="AJ54">
        <v>2</v>
      </c>
      <c r="AK54">
        <v>2</v>
      </c>
      <c r="AL54">
        <v>2</v>
      </c>
      <c r="AM54">
        <v>2</v>
      </c>
      <c r="AN54">
        <v>2</v>
      </c>
      <c r="AO54">
        <v>2</v>
      </c>
      <c r="AP54">
        <v>2</v>
      </c>
    </row>
    <row r="55" spans="1:42" ht="14.25" thickBot="1" thickTop="1">
      <c r="A55">
        <f t="shared" si="1"/>
      </c>
      <c r="C55" s="14" t="s">
        <v>43</v>
      </c>
      <c r="D55" s="12"/>
      <c r="E55" s="13"/>
      <c r="F55" s="155">
        <v>6119.9217960000005</v>
      </c>
      <c r="G55" s="156">
        <v>6330.764032104244</v>
      </c>
      <c r="H55" s="157">
        <v>6726.254739874533</v>
      </c>
      <c r="I55" s="155">
        <v>4143.5</v>
      </c>
      <c r="J55" s="156">
        <v>4214.034283</v>
      </c>
      <c r="K55" s="157">
        <v>4242.239822</v>
      </c>
      <c r="L55" s="155">
        <v>3062.561796</v>
      </c>
      <c r="M55" s="156">
        <v>3173.3664130500692</v>
      </c>
      <c r="N55" s="157">
        <v>3487.568990625649</v>
      </c>
      <c r="O55" s="155">
        <v>1086.1399999999999</v>
      </c>
      <c r="P55" s="156">
        <v>1056.6366639458265</v>
      </c>
      <c r="Q55" s="157">
        <v>1003.5540727511155</v>
      </c>
      <c r="R55" s="18" t="s">
        <v>130</v>
      </c>
      <c r="S55" s="8"/>
      <c r="T55" s="9"/>
      <c r="AA55" t="e">
        <v>#REF!</v>
      </c>
      <c r="AD55" t="e">
        <v>#REF!</v>
      </c>
      <c r="AE55" t="e">
        <v>#REF!</v>
      </c>
      <c r="AF55" t="e">
        <v>#REF!</v>
      </c>
      <c r="AG55" t="e">
        <v>#REF!</v>
      </c>
      <c r="AH55" t="e">
        <v>#REF!</v>
      </c>
      <c r="AI55" t="e">
        <v>#REF!</v>
      </c>
      <c r="AJ55" t="e">
        <v>#REF!</v>
      </c>
      <c r="AK55" t="e">
        <v>#REF!</v>
      </c>
      <c r="AL55" t="e">
        <v>#REF!</v>
      </c>
      <c r="AM55" t="e">
        <v>#REF!</v>
      </c>
      <c r="AN55" t="e">
        <v>#REF!</v>
      </c>
      <c r="AO55" t="e">
        <v>#REF!</v>
      </c>
      <c r="AP55" t="e">
        <v>#REF!</v>
      </c>
    </row>
    <row r="56" spans="3:20" ht="15" thickTop="1">
      <c r="C56" s="45"/>
      <c r="D56" s="1"/>
      <c r="E56" s="1"/>
      <c r="F56" s="47"/>
      <c r="G56" s="46"/>
      <c r="H56" s="46"/>
      <c r="I56" s="46"/>
      <c r="J56" s="46"/>
      <c r="K56" s="46"/>
      <c r="L56" s="47"/>
      <c r="M56" s="46"/>
      <c r="N56" s="46"/>
      <c r="O56" s="46"/>
      <c r="P56" s="46"/>
      <c r="Q56" s="46"/>
      <c r="R56" s="45"/>
      <c r="S56" s="1"/>
      <c r="T56" s="1"/>
    </row>
    <row r="57" spans="3:20" ht="12.75">
      <c r="C57" s="41" t="str">
        <f ca="1">CELL("filename")</f>
        <v>C:\MyFiles\Timber\Timber Committee\TCQ2019\Masterfiles\[TF2019_final_tables_postmeeting.xls]Table 13</v>
      </c>
      <c r="T57" s="43" t="str">
        <f ca="1">CONCATENATE("printed on ",DAY(NOW()),"/",MONTH(NOW()))</f>
        <v>printed on 15/11</v>
      </c>
    </row>
  </sheetData>
  <sheetProtection/>
  <mergeCells count="10">
    <mergeCell ref="C2:T2"/>
    <mergeCell ref="F6:H6"/>
    <mergeCell ref="F7:H7"/>
    <mergeCell ref="R7:T7"/>
    <mergeCell ref="K5:L5"/>
    <mergeCell ref="O7:Q7"/>
    <mergeCell ref="F3:Q3"/>
    <mergeCell ref="C7:E7"/>
    <mergeCell ref="I7:K7"/>
    <mergeCell ref="L7:N7"/>
  </mergeCells>
  <conditionalFormatting sqref="C9:R55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2:AP5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74" t="s">
        <v>313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6:17" ht="12.75">
      <c r="F3" s="274" t="s">
        <v>381</v>
      </c>
      <c r="G3" s="274"/>
      <c r="H3" s="274"/>
      <c r="I3" s="274"/>
      <c r="J3" s="274"/>
      <c r="K3" s="274"/>
      <c r="L3" s="274" t="s">
        <v>380</v>
      </c>
      <c r="M3" s="274"/>
      <c r="N3" s="274"/>
      <c r="O3" s="274"/>
      <c r="P3" s="274"/>
      <c r="Q3" s="274"/>
    </row>
    <row r="5" spans="11:15" ht="15" thickBot="1">
      <c r="K5" s="278" t="s">
        <v>85</v>
      </c>
      <c r="L5" s="278"/>
      <c r="N5" s="11"/>
      <c r="O5" s="11"/>
    </row>
    <row r="6" spans="3:20" ht="13.5" thickTop="1">
      <c r="C6" s="2"/>
      <c r="D6" s="3"/>
      <c r="E6" s="4"/>
      <c r="F6" s="275" t="s">
        <v>44</v>
      </c>
      <c r="G6" s="276"/>
      <c r="H6" s="27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1" t="s">
        <v>0</v>
      </c>
      <c r="D7" s="272"/>
      <c r="E7" s="273"/>
      <c r="F7" s="271" t="s">
        <v>45</v>
      </c>
      <c r="G7" s="272"/>
      <c r="H7" s="273"/>
      <c r="I7" s="271" t="s">
        <v>46</v>
      </c>
      <c r="J7" s="272"/>
      <c r="K7" s="273"/>
      <c r="L7" s="271" t="s">
        <v>47</v>
      </c>
      <c r="M7" s="272"/>
      <c r="N7" s="273"/>
      <c r="O7" s="271" t="s">
        <v>48</v>
      </c>
      <c r="P7" s="272"/>
      <c r="Q7" s="273"/>
      <c r="R7" s="271" t="s">
        <v>49</v>
      </c>
      <c r="S7" s="272"/>
      <c r="T7" s="273"/>
    </row>
    <row r="8" spans="3:42" ht="13.5" thickBot="1">
      <c r="C8" s="7"/>
      <c r="D8" s="8"/>
      <c r="E8" s="9"/>
      <c r="F8" s="26">
        <v>2018</v>
      </c>
      <c r="G8" s="27">
        <v>2019</v>
      </c>
      <c r="H8" s="25">
        <v>2020</v>
      </c>
      <c r="I8" s="26">
        <v>2018</v>
      </c>
      <c r="J8" s="27">
        <v>2019</v>
      </c>
      <c r="K8" s="25">
        <v>2020</v>
      </c>
      <c r="L8" s="26">
        <v>2018</v>
      </c>
      <c r="M8" s="27">
        <v>2019</v>
      </c>
      <c r="N8" s="25">
        <v>2020</v>
      </c>
      <c r="O8" s="26">
        <v>2018</v>
      </c>
      <c r="P8" s="27">
        <v>2019</v>
      </c>
      <c r="Q8" s="25">
        <v>2020</v>
      </c>
      <c r="R8" s="7"/>
      <c r="S8" s="8"/>
      <c r="T8" s="9"/>
      <c r="AA8" t="s">
        <v>0</v>
      </c>
      <c r="AD8" t="s">
        <v>338</v>
      </c>
      <c r="AG8" t="s">
        <v>46</v>
      </c>
      <c r="AJ8" t="s">
        <v>84</v>
      </c>
      <c r="AM8" t="s">
        <v>83</v>
      </c>
      <c r="AP8" t="s">
        <v>0</v>
      </c>
    </row>
    <row r="9" spans="1:42" ht="13.5" thickTop="1">
      <c r="A9">
        <f aca="true" t="shared" si="0" ref="A9:A36">IF(SUM(F9:Q9)&lt;1,"Y","")</f>
      </c>
      <c r="B9" s="15" t="s">
        <v>1</v>
      </c>
      <c r="C9" s="170" t="s">
        <v>88</v>
      </c>
      <c r="D9" s="171"/>
      <c r="E9" s="172"/>
      <c r="F9" s="180">
        <v>52</v>
      </c>
      <c r="G9" s="181">
        <v>52</v>
      </c>
      <c r="H9" s="182">
        <v>52</v>
      </c>
      <c r="I9" s="180">
        <v>0</v>
      </c>
      <c r="J9" s="181">
        <v>0</v>
      </c>
      <c r="K9" s="182">
        <v>0</v>
      </c>
      <c r="L9" s="180">
        <v>52</v>
      </c>
      <c r="M9" s="181">
        <v>52</v>
      </c>
      <c r="N9" s="182">
        <v>52</v>
      </c>
      <c r="O9" s="180">
        <v>0</v>
      </c>
      <c r="P9" s="181">
        <v>0</v>
      </c>
      <c r="Q9" s="182">
        <v>0</v>
      </c>
      <c r="R9" s="83" t="s">
        <v>50</v>
      </c>
      <c r="S9" s="171"/>
      <c r="T9" s="172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1:42" ht="12.75">
      <c r="A10">
        <f t="shared" si="0"/>
      </c>
      <c r="B10" s="19" t="s">
        <v>2</v>
      </c>
      <c r="C10" s="49" t="s">
        <v>89</v>
      </c>
      <c r="D10" s="173"/>
      <c r="E10" s="174"/>
      <c r="F10" s="183">
        <v>125.166</v>
      </c>
      <c r="G10" s="184">
        <v>120</v>
      </c>
      <c r="H10" s="185">
        <v>120</v>
      </c>
      <c r="I10" s="183">
        <v>0</v>
      </c>
      <c r="J10" s="184">
        <v>0</v>
      </c>
      <c r="K10" s="185">
        <v>0</v>
      </c>
      <c r="L10" s="183">
        <v>130.506</v>
      </c>
      <c r="M10" s="184">
        <v>130</v>
      </c>
      <c r="N10" s="185">
        <v>128</v>
      </c>
      <c r="O10" s="183">
        <v>5.34</v>
      </c>
      <c r="P10" s="184">
        <v>10</v>
      </c>
      <c r="Q10" s="185">
        <v>8</v>
      </c>
      <c r="R10" s="71" t="s">
        <v>51</v>
      </c>
      <c r="S10" s="173"/>
      <c r="T10" s="174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 t="s">
        <v>142</v>
      </c>
      <c r="C11" s="49" t="s">
        <v>141</v>
      </c>
      <c r="D11" s="173"/>
      <c r="E11" s="174"/>
      <c r="F11" s="183">
        <v>31.92</v>
      </c>
      <c r="G11" s="184">
        <v>31.92</v>
      </c>
      <c r="H11" s="185">
        <v>31.92</v>
      </c>
      <c r="I11" s="183">
        <v>0</v>
      </c>
      <c r="J11" s="184">
        <v>0</v>
      </c>
      <c r="K11" s="185">
        <v>0</v>
      </c>
      <c r="L11" s="183">
        <v>41.46</v>
      </c>
      <c r="M11" s="184">
        <v>41.46</v>
      </c>
      <c r="N11" s="185">
        <v>41.46</v>
      </c>
      <c r="O11" s="183">
        <v>9.54</v>
      </c>
      <c r="P11" s="184">
        <v>9.54</v>
      </c>
      <c r="Q11" s="185">
        <v>9.54</v>
      </c>
      <c r="R11" s="71" t="s">
        <v>143</v>
      </c>
      <c r="S11" s="173"/>
      <c r="T11" s="174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5</v>
      </c>
      <c r="AK11">
        <v>5</v>
      </c>
      <c r="AL11">
        <v>5</v>
      </c>
      <c r="AM11">
        <v>5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 t="s">
        <v>4</v>
      </c>
      <c r="C12" s="49" t="s">
        <v>90</v>
      </c>
      <c r="D12" s="173"/>
      <c r="E12" s="174"/>
      <c r="F12" s="183">
        <v>6.88</v>
      </c>
      <c r="G12" s="184">
        <v>8</v>
      </c>
      <c r="H12" s="185">
        <v>8</v>
      </c>
      <c r="I12" s="183">
        <v>0</v>
      </c>
      <c r="J12" s="184">
        <v>0</v>
      </c>
      <c r="K12" s="185">
        <v>0</v>
      </c>
      <c r="L12" s="183">
        <v>7.11</v>
      </c>
      <c r="M12" s="184">
        <v>8</v>
      </c>
      <c r="N12" s="185">
        <v>8</v>
      </c>
      <c r="O12" s="183">
        <v>0.23</v>
      </c>
      <c r="P12" s="184">
        <v>0</v>
      </c>
      <c r="Q12" s="185">
        <v>0</v>
      </c>
      <c r="R12" s="71" t="s">
        <v>52</v>
      </c>
      <c r="S12" s="173"/>
      <c r="T12" s="174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 t="s">
        <v>3</v>
      </c>
      <c r="C13" s="49" t="s">
        <v>91</v>
      </c>
      <c r="D13" s="173"/>
      <c r="E13" s="174"/>
      <c r="F13" s="183">
        <v>18</v>
      </c>
      <c r="G13" s="184">
        <v>18</v>
      </c>
      <c r="H13" s="185">
        <v>18</v>
      </c>
      <c r="I13" s="183">
        <v>0</v>
      </c>
      <c r="J13" s="184">
        <v>0</v>
      </c>
      <c r="K13" s="185">
        <v>0</v>
      </c>
      <c r="L13" s="183">
        <v>18.13</v>
      </c>
      <c r="M13" s="184">
        <v>18.13</v>
      </c>
      <c r="N13" s="185">
        <v>18.13</v>
      </c>
      <c r="O13" s="183">
        <v>0.13</v>
      </c>
      <c r="P13" s="184">
        <v>0.13</v>
      </c>
      <c r="Q13" s="185">
        <v>0.13</v>
      </c>
      <c r="R13" s="71" t="s">
        <v>53</v>
      </c>
      <c r="S13" s="173"/>
      <c r="T13" s="174"/>
      <c r="AA13">
        <v>3</v>
      </c>
      <c r="AD13">
        <v>3</v>
      </c>
      <c r="AE13">
        <v>3</v>
      </c>
      <c r="AF13">
        <v>3</v>
      </c>
      <c r="AG13">
        <v>5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 t="s">
        <v>18</v>
      </c>
      <c r="C14" s="49" t="s">
        <v>92</v>
      </c>
      <c r="D14" s="173"/>
      <c r="E14" s="174"/>
      <c r="F14" s="183">
        <v>4.61</v>
      </c>
      <c r="G14" s="184">
        <v>4.61</v>
      </c>
      <c r="H14" s="185">
        <v>4.61</v>
      </c>
      <c r="I14" s="183">
        <v>0</v>
      </c>
      <c r="J14" s="184">
        <v>0</v>
      </c>
      <c r="K14" s="185">
        <v>0</v>
      </c>
      <c r="L14" s="183">
        <v>4.67</v>
      </c>
      <c r="M14" s="184">
        <v>4.67</v>
      </c>
      <c r="N14" s="185">
        <v>4.67</v>
      </c>
      <c r="O14" s="183">
        <v>0.06</v>
      </c>
      <c r="P14" s="184">
        <v>0.06</v>
      </c>
      <c r="Q14" s="185">
        <v>0.06</v>
      </c>
      <c r="R14" s="71" t="s">
        <v>54</v>
      </c>
      <c r="S14" s="173"/>
      <c r="T14" s="174"/>
      <c r="AA14">
        <v>3</v>
      </c>
      <c r="AD14">
        <v>2</v>
      </c>
      <c r="AE14">
        <v>3</v>
      </c>
      <c r="AF14">
        <v>3</v>
      </c>
      <c r="AG14">
        <v>2</v>
      </c>
      <c r="AH14">
        <v>5</v>
      </c>
      <c r="AI14">
        <v>5</v>
      </c>
      <c r="AJ14">
        <v>2</v>
      </c>
      <c r="AK14">
        <v>5</v>
      </c>
      <c r="AL14">
        <v>5</v>
      </c>
      <c r="AM14">
        <v>2</v>
      </c>
      <c r="AN14">
        <v>5</v>
      </c>
      <c r="AO14">
        <v>5</v>
      </c>
      <c r="AP14">
        <v>3</v>
      </c>
    </row>
    <row r="15" spans="1:42" ht="12.75">
      <c r="A15">
        <f t="shared" si="0"/>
      </c>
      <c r="B15" s="19" t="s">
        <v>8</v>
      </c>
      <c r="C15" s="49" t="s">
        <v>93</v>
      </c>
      <c r="D15" s="173"/>
      <c r="E15" s="174"/>
      <c r="F15" s="183">
        <v>4.36</v>
      </c>
      <c r="G15" s="184">
        <v>4</v>
      </c>
      <c r="H15" s="185">
        <v>4</v>
      </c>
      <c r="I15" s="183">
        <v>0</v>
      </c>
      <c r="J15" s="184">
        <v>0</v>
      </c>
      <c r="K15" s="185">
        <v>0</v>
      </c>
      <c r="L15" s="183">
        <v>4.36</v>
      </c>
      <c r="M15" s="184">
        <v>4</v>
      </c>
      <c r="N15" s="185">
        <v>4</v>
      </c>
      <c r="O15" s="183">
        <v>0</v>
      </c>
      <c r="P15" s="184">
        <v>0</v>
      </c>
      <c r="Q15" s="185">
        <v>0</v>
      </c>
      <c r="R15" s="71" t="s">
        <v>55</v>
      </c>
      <c r="S15" s="173"/>
      <c r="T15" s="174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9</v>
      </c>
      <c r="C16" s="49" t="s">
        <v>94</v>
      </c>
      <c r="D16" s="173"/>
      <c r="E16" s="174"/>
      <c r="F16" s="183">
        <v>9.84</v>
      </c>
      <c r="G16" s="184">
        <v>10</v>
      </c>
      <c r="H16" s="185">
        <v>12</v>
      </c>
      <c r="I16" s="183">
        <v>0</v>
      </c>
      <c r="J16" s="184">
        <v>0</v>
      </c>
      <c r="K16" s="185">
        <v>0</v>
      </c>
      <c r="L16" s="183">
        <v>36.28</v>
      </c>
      <c r="M16" s="184">
        <v>37</v>
      </c>
      <c r="N16" s="185">
        <v>39</v>
      </c>
      <c r="O16" s="183">
        <v>26.44</v>
      </c>
      <c r="P16" s="184">
        <v>27</v>
      </c>
      <c r="Q16" s="185">
        <v>27</v>
      </c>
      <c r="R16" s="71" t="s">
        <v>75</v>
      </c>
      <c r="S16" s="173"/>
      <c r="T16" s="174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 t="s">
        <v>11</v>
      </c>
      <c r="C17" s="49" t="s">
        <v>95</v>
      </c>
      <c r="D17" s="173"/>
      <c r="E17" s="174"/>
      <c r="F17" s="183">
        <v>104.97999999999999</v>
      </c>
      <c r="G17" s="184">
        <v>104.97999999999999</v>
      </c>
      <c r="H17" s="185">
        <v>104.97999999999999</v>
      </c>
      <c r="I17" s="183">
        <v>2.54</v>
      </c>
      <c r="J17" s="184">
        <v>2.54</v>
      </c>
      <c r="K17" s="185">
        <v>2.54</v>
      </c>
      <c r="L17" s="183">
        <v>103.46</v>
      </c>
      <c r="M17" s="184">
        <v>103.46</v>
      </c>
      <c r="N17" s="185">
        <v>103.46</v>
      </c>
      <c r="O17" s="183">
        <v>1.02</v>
      </c>
      <c r="P17" s="184">
        <v>1.02</v>
      </c>
      <c r="Q17" s="185">
        <v>1.02</v>
      </c>
      <c r="R17" s="71" t="s">
        <v>56</v>
      </c>
      <c r="S17" s="173"/>
      <c r="T17" s="174"/>
      <c r="AA17">
        <v>3</v>
      </c>
      <c r="AD17">
        <v>3</v>
      </c>
      <c r="AE17">
        <v>3</v>
      </c>
      <c r="AF17">
        <v>3</v>
      </c>
      <c r="AG17">
        <v>5</v>
      </c>
      <c r="AH17">
        <v>5</v>
      </c>
      <c r="AI17">
        <v>5</v>
      </c>
      <c r="AJ17">
        <v>5</v>
      </c>
      <c r="AK17">
        <v>5</v>
      </c>
      <c r="AL17">
        <v>5</v>
      </c>
      <c r="AM17">
        <v>5</v>
      </c>
      <c r="AN17">
        <v>5</v>
      </c>
      <c r="AO17">
        <v>5</v>
      </c>
      <c r="AP17">
        <v>3</v>
      </c>
    </row>
    <row r="18" spans="1:42" ht="12.75">
      <c r="A18">
        <f t="shared" si="0"/>
      </c>
      <c r="B18" s="19" t="s">
        <v>13</v>
      </c>
      <c r="C18" s="49" t="s">
        <v>96</v>
      </c>
      <c r="D18" s="173"/>
      <c r="E18" s="174"/>
      <c r="F18" s="183">
        <v>10</v>
      </c>
      <c r="G18" s="184">
        <v>10</v>
      </c>
      <c r="H18" s="185">
        <v>10</v>
      </c>
      <c r="I18" s="183">
        <v>75</v>
      </c>
      <c r="J18" s="184">
        <v>75</v>
      </c>
      <c r="K18" s="185">
        <v>75</v>
      </c>
      <c r="L18" s="183">
        <v>5</v>
      </c>
      <c r="M18" s="184">
        <v>5</v>
      </c>
      <c r="N18" s="185">
        <v>5</v>
      </c>
      <c r="O18" s="183">
        <v>70</v>
      </c>
      <c r="P18" s="184">
        <v>70</v>
      </c>
      <c r="Q18" s="185">
        <v>70</v>
      </c>
      <c r="R18" s="71" t="s">
        <v>57</v>
      </c>
      <c r="S18" s="173"/>
      <c r="T18" s="174"/>
      <c r="AA18">
        <v>3</v>
      </c>
      <c r="AD18">
        <v>3</v>
      </c>
      <c r="AE18">
        <v>3</v>
      </c>
      <c r="AF18">
        <v>3</v>
      </c>
      <c r="AG18">
        <v>3</v>
      </c>
      <c r="AH18">
        <v>5</v>
      </c>
      <c r="AI18">
        <v>5</v>
      </c>
      <c r="AJ18">
        <v>3</v>
      </c>
      <c r="AK18">
        <v>5</v>
      </c>
      <c r="AL18">
        <v>5</v>
      </c>
      <c r="AM18">
        <v>3</v>
      </c>
      <c r="AN18">
        <v>5</v>
      </c>
      <c r="AO18">
        <v>5</v>
      </c>
      <c r="AP18">
        <v>3</v>
      </c>
    </row>
    <row r="19" spans="1:42" ht="12.75">
      <c r="A19">
        <f t="shared" si="0"/>
      </c>
      <c r="B19" s="19" t="s">
        <v>14</v>
      </c>
      <c r="C19" s="49" t="s">
        <v>97</v>
      </c>
      <c r="D19" s="173"/>
      <c r="E19" s="174"/>
      <c r="F19" s="183">
        <v>24</v>
      </c>
      <c r="G19" s="184">
        <v>24</v>
      </c>
      <c r="H19" s="185">
        <v>24</v>
      </c>
      <c r="I19" s="183">
        <v>0</v>
      </c>
      <c r="J19" s="184">
        <v>0</v>
      </c>
      <c r="K19" s="185">
        <v>0</v>
      </c>
      <c r="L19" s="183">
        <v>24</v>
      </c>
      <c r="M19" s="184">
        <v>24</v>
      </c>
      <c r="N19" s="185">
        <v>24</v>
      </c>
      <c r="O19" s="183">
        <v>0</v>
      </c>
      <c r="P19" s="184">
        <v>0</v>
      </c>
      <c r="Q19" s="185">
        <v>0</v>
      </c>
      <c r="R19" s="71" t="s">
        <v>58</v>
      </c>
      <c r="S19" s="173"/>
      <c r="T19" s="174"/>
      <c r="AA19">
        <v>3</v>
      </c>
      <c r="AD19">
        <v>3</v>
      </c>
      <c r="AE19">
        <v>2</v>
      </c>
      <c r="AF19">
        <v>2</v>
      </c>
      <c r="AG19">
        <v>5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3</v>
      </c>
    </row>
    <row r="20" spans="1:42" ht="12.75">
      <c r="A20">
        <f t="shared" si="0"/>
      </c>
      <c r="B20" s="19" t="s">
        <v>15</v>
      </c>
      <c r="C20" s="49" t="s">
        <v>98</v>
      </c>
      <c r="D20" s="173"/>
      <c r="E20" s="174"/>
      <c r="F20" s="183">
        <v>112.17</v>
      </c>
      <c r="G20" s="184">
        <v>86.40161333656495</v>
      </c>
      <c r="H20" s="185">
        <v>53.75572465100143</v>
      </c>
      <c r="I20" s="183">
        <v>74.17</v>
      </c>
      <c r="J20" s="184">
        <v>74.17</v>
      </c>
      <c r="K20" s="185">
        <v>74.17</v>
      </c>
      <c r="L20" s="183">
        <v>173</v>
      </c>
      <c r="M20" s="184">
        <v>178.02377857527384</v>
      </c>
      <c r="N20" s="185">
        <v>183.19344357351517</v>
      </c>
      <c r="O20" s="183">
        <v>135</v>
      </c>
      <c r="P20" s="184">
        <v>165.7921652387089</v>
      </c>
      <c r="Q20" s="185">
        <v>203.60771892251373</v>
      </c>
      <c r="R20" s="71" t="s">
        <v>15</v>
      </c>
      <c r="S20" s="173"/>
      <c r="T20" s="174"/>
      <c r="AA20">
        <v>3</v>
      </c>
      <c r="AD20">
        <v>3</v>
      </c>
      <c r="AE20">
        <v>2</v>
      </c>
      <c r="AF20">
        <v>2</v>
      </c>
      <c r="AG20">
        <v>3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3</v>
      </c>
    </row>
    <row r="21" spans="1:42" ht="12.75">
      <c r="A21">
        <f t="shared" si="0"/>
      </c>
      <c r="B21" s="19" t="s">
        <v>10</v>
      </c>
      <c r="C21" s="49" t="s">
        <v>99</v>
      </c>
      <c r="D21" s="173"/>
      <c r="E21" s="174"/>
      <c r="F21" s="183">
        <v>2202.36</v>
      </c>
      <c r="G21" s="184">
        <v>2240</v>
      </c>
      <c r="H21" s="185">
        <v>2275</v>
      </c>
      <c r="I21" s="183">
        <v>1804.03</v>
      </c>
      <c r="J21" s="184">
        <v>1825</v>
      </c>
      <c r="K21" s="185">
        <v>1850</v>
      </c>
      <c r="L21" s="183">
        <v>657.19</v>
      </c>
      <c r="M21" s="184">
        <v>675</v>
      </c>
      <c r="N21" s="185">
        <v>700</v>
      </c>
      <c r="O21" s="183">
        <v>258.86</v>
      </c>
      <c r="P21" s="184">
        <v>260</v>
      </c>
      <c r="Q21" s="185">
        <v>275</v>
      </c>
      <c r="R21" s="71" t="s">
        <v>59</v>
      </c>
      <c r="S21" s="173"/>
      <c r="T21" s="174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 t="s">
        <v>19</v>
      </c>
      <c r="C22" s="49" t="s">
        <v>100</v>
      </c>
      <c r="D22" s="173"/>
      <c r="E22" s="174"/>
      <c r="F22" s="183">
        <v>30.218049999999998</v>
      </c>
      <c r="G22" s="184">
        <v>31.340941666666666</v>
      </c>
      <c r="H22" s="185">
        <v>31.340941666666666</v>
      </c>
      <c r="I22" s="183">
        <v>17.334049999999998</v>
      </c>
      <c r="J22" s="184">
        <v>15.305275</v>
      </c>
      <c r="K22" s="185">
        <v>15.305275</v>
      </c>
      <c r="L22" s="183">
        <v>17.183</v>
      </c>
      <c r="M22" s="184">
        <v>21.497</v>
      </c>
      <c r="N22" s="185">
        <v>21.497</v>
      </c>
      <c r="O22" s="183">
        <v>4.299</v>
      </c>
      <c r="P22" s="184">
        <v>5.461333333333333</v>
      </c>
      <c r="Q22" s="185">
        <v>5.461333333333333</v>
      </c>
      <c r="R22" s="71" t="s">
        <v>60</v>
      </c>
      <c r="S22" s="173"/>
      <c r="T22" s="174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1:42" ht="12.75">
      <c r="A23">
        <f t="shared" si="0"/>
      </c>
      <c r="B23" s="19" t="s">
        <v>20</v>
      </c>
      <c r="C23" s="49" t="s">
        <v>101</v>
      </c>
      <c r="D23" s="173"/>
      <c r="E23" s="174"/>
      <c r="F23" s="183">
        <v>73.08</v>
      </c>
      <c r="G23" s="184">
        <v>72</v>
      </c>
      <c r="H23" s="185">
        <v>73</v>
      </c>
      <c r="I23" s="183">
        <v>73.08</v>
      </c>
      <c r="J23" s="184">
        <v>72</v>
      </c>
      <c r="K23" s="185">
        <v>73</v>
      </c>
      <c r="L23" s="183">
        <v>0</v>
      </c>
      <c r="M23" s="184">
        <v>0</v>
      </c>
      <c r="N23" s="185">
        <v>0</v>
      </c>
      <c r="O23" s="183">
        <v>0</v>
      </c>
      <c r="P23" s="184">
        <v>0</v>
      </c>
      <c r="Q23" s="185">
        <v>0</v>
      </c>
      <c r="R23" s="71" t="s">
        <v>61</v>
      </c>
      <c r="S23" s="173"/>
      <c r="T23" s="174"/>
      <c r="AA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1:42" ht="12.75">
      <c r="A24">
        <f t="shared" si="0"/>
      </c>
      <c r="B24" s="19" t="s">
        <v>21</v>
      </c>
      <c r="C24" s="49" t="s">
        <v>102</v>
      </c>
      <c r="D24" s="173"/>
      <c r="E24" s="174"/>
      <c r="F24" s="183">
        <v>69</v>
      </c>
      <c r="G24" s="184">
        <v>69</v>
      </c>
      <c r="H24" s="185">
        <v>69</v>
      </c>
      <c r="I24" s="183">
        <v>3</v>
      </c>
      <c r="J24" s="184">
        <v>3</v>
      </c>
      <c r="K24" s="185">
        <v>3</v>
      </c>
      <c r="L24" s="183">
        <v>69</v>
      </c>
      <c r="M24" s="184">
        <v>69</v>
      </c>
      <c r="N24" s="185">
        <v>69</v>
      </c>
      <c r="O24" s="183">
        <v>3</v>
      </c>
      <c r="P24" s="184">
        <v>3</v>
      </c>
      <c r="Q24" s="185">
        <v>3</v>
      </c>
      <c r="R24" s="71" t="s">
        <v>62</v>
      </c>
      <c r="S24" s="173"/>
      <c r="T24" s="174"/>
      <c r="AA24">
        <v>3</v>
      </c>
      <c r="AD24">
        <v>2</v>
      </c>
      <c r="AE24">
        <v>3</v>
      </c>
      <c r="AF24">
        <v>3</v>
      </c>
      <c r="AG24">
        <v>2</v>
      </c>
      <c r="AH24">
        <v>5</v>
      </c>
      <c r="AI24">
        <v>5</v>
      </c>
      <c r="AJ24">
        <v>2</v>
      </c>
      <c r="AK24">
        <v>5</v>
      </c>
      <c r="AL24">
        <v>5</v>
      </c>
      <c r="AM24">
        <v>2</v>
      </c>
      <c r="AN24">
        <v>5</v>
      </c>
      <c r="AO24">
        <v>5</v>
      </c>
      <c r="AP24">
        <v>3</v>
      </c>
    </row>
    <row r="25" spans="1:42" ht="12.75">
      <c r="A25">
        <f t="shared" si="0"/>
      </c>
      <c r="B25" s="19" t="s">
        <v>25</v>
      </c>
      <c r="C25" s="49" t="s">
        <v>103</v>
      </c>
      <c r="D25" s="173"/>
      <c r="E25" s="174"/>
      <c r="F25" s="183">
        <v>7.86</v>
      </c>
      <c r="G25" s="184">
        <v>7.86</v>
      </c>
      <c r="H25" s="185">
        <v>7.86</v>
      </c>
      <c r="I25" s="183">
        <v>0</v>
      </c>
      <c r="J25" s="184">
        <v>0</v>
      </c>
      <c r="K25" s="185">
        <v>0</v>
      </c>
      <c r="L25" s="183">
        <v>7.86</v>
      </c>
      <c r="M25" s="184">
        <v>7.86</v>
      </c>
      <c r="N25" s="185">
        <v>7.86</v>
      </c>
      <c r="O25" s="183">
        <v>0</v>
      </c>
      <c r="P25" s="184">
        <v>0</v>
      </c>
      <c r="Q25" s="185">
        <v>0</v>
      </c>
      <c r="R25" s="71" t="s">
        <v>63</v>
      </c>
      <c r="S25" s="173"/>
      <c r="T25" s="174"/>
      <c r="AA25">
        <v>3</v>
      </c>
      <c r="AD25">
        <v>3</v>
      </c>
      <c r="AE25">
        <v>3</v>
      </c>
      <c r="AF25">
        <v>3</v>
      </c>
      <c r="AG25">
        <v>3</v>
      </c>
      <c r="AH25">
        <v>5</v>
      </c>
      <c r="AI25">
        <v>5</v>
      </c>
      <c r="AJ25">
        <v>3</v>
      </c>
      <c r="AK25">
        <v>5</v>
      </c>
      <c r="AL25">
        <v>5</v>
      </c>
      <c r="AM25">
        <v>3</v>
      </c>
      <c r="AN25">
        <v>5</v>
      </c>
      <c r="AO25">
        <v>5</v>
      </c>
      <c r="AP25">
        <v>3</v>
      </c>
    </row>
    <row r="26" spans="1:42" ht="12.75">
      <c r="A26">
        <f t="shared" si="0"/>
      </c>
      <c r="B26" s="19" t="s">
        <v>24</v>
      </c>
      <c r="C26" s="49" t="s">
        <v>104</v>
      </c>
      <c r="D26" s="173"/>
      <c r="E26" s="174"/>
      <c r="F26" s="183">
        <v>30.279999999999998</v>
      </c>
      <c r="G26" s="184">
        <v>30.279999999999998</v>
      </c>
      <c r="H26" s="185">
        <v>30.279999999999998</v>
      </c>
      <c r="I26" s="183">
        <v>0</v>
      </c>
      <c r="J26" s="184">
        <v>0</v>
      </c>
      <c r="K26" s="185">
        <v>0</v>
      </c>
      <c r="L26" s="183">
        <v>31.29</v>
      </c>
      <c r="M26" s="184">
        <v>31.29</v>
      </c>
      <c r="N26" s="185">
        <v>31.29</v>
      </c>
      <c r="O26" s="183">
        <v>1.01</v>
      </c>
      <c r="P26" s="184">
        <v>1.01</v>
      </c>
      <c r="Q26" s="185">
        <v>1.01</v>
      </c>
      <c r="R26" s="71" t="s">
        <v>305</v>
      </c>
      <c r="S26" s="173"/>
      <c r="T26" s="174"/>
      <c r="AA26">
        <v>3</v>
      </c>
      <c r="AD26">
        <v>3</v>
      </c>
      <c r="AE26">
        <v>3</v>
      </c>
      <c r="AF26">
        <v>3</v>
      </c>
      <c r="AG26">
        <v>3</v>
      </c>
      <c r="AH26">
        <v>5</v>
      </c>
      <c r="AI26">
        <v>5</v>
      </c>
      <c r="AJ26">
        <v>3</v>
      </c>
      <c r="AK26">
        <v>5</v>
      </c>
      <c r="AL26">
        <v>5</v>
      </c>
      <c r="AM26">
        <v>3</v>
      </c>
      <c r="AN26">
        <v>5</v>
      </c>
      <c r="AO26">
        <v>5</v>
      </c>
      <c r="AP26">
        <v>3</v>
      </c>
    </row>
    <row r="27" spans="1:42" ht="12.75">
      <c r="A27">
        <f t="shared" si="0"/>
      </c>
      <c r="B27" s="19" t="s">
        <v>144</v>
      </c>
      <c r="C27" s="49" t="s">
        <v>145</v>
      </c>
      <c r="D27" s="173"/>
      <c r="E27" s="174"/>
      <c r="F27" s="183">
        <v>13.58</v>
      </c>
      <c r="G27" s="184">
        <v>13.58</v>
      </c>
      <c r="H27" s="185">
        <v>13.58</v>
      </c>
      <c r="I27" s="183">
        <v>0</v>
      </c>
      <c r="J27" s="184">
        <v>0</v>
      </c>
      <c r="K27" s="185">
        <v>0</v>
      </c>
      <c r="L27" s="183">
        <v>13.74</v>
      </c>
      <c r="M27" s="184">
        <v>13.74</v>
      </c>
      <c r="N27" s="185">
        <v>13.74</v>
      </c>
      <c r="O27" s="183">
        <v>0.16</v>
      </c>
      <c r="P27" s="184">
        <v>0.16</v>
      </c>
      <c r="Q27" s="185">
        <v>0.16</v>
      </c>
      <c r="R27" s="71" t="s">
        <v>144</v>
      </c>
      <c r="S27" s="173"/>
      <c r="T27" s="174"/>
      <c r="AA27">
        <v>3</v>
      </c>
      <c r="AD27">
        <v>3</v>
      </c>
      <c r="AE27">
        <v>3</v>
      </c>
      <c r="AF27">
        <v>3</v>
      </c>
      <c r="AG27">
        <v>3</v>
      </c>
      <c r="AH27">
        <v>5</v>
      </c>
      <c r="AI27">
        <v>5</v>
      </c>
      <c r="AJ27">
        <v>3</v>
      </c>
      <c r="AK27">
        <v>5</v>
      </c>
      <c r="AL27">
        <v>5</v>
      </c>
      <c r="AM27">
        <v>3</v>
      </c>
      <c r="AN27">
        <v>5</v>
      </c>
      <c r="AO27">
        <v>5</v>
      </c>
      <c r="AP27">
        <v>3</v>
      </c>
    </row>
    <row r="28" spans="1:42" ht="12.75">
      <c r="A28">
        <f t="shared" si="0"/>
      </c>
      <c r="B28" s="19" t="s">
        <v>28</v>
      </c>
      <c r="C28" s="49" t="s">
        <v>105</v>
      </c>
      <c r="D28" s="173"/>
      <c r="E28" s="174"/>
      <c r="F28" s="183">
        <v>12.99</v>
      </c>
      <c r="G28" s="184">
        <v>18.810000000000002</v>
      </c>
      <c r="H28" s="185">
        <v>19.44</v>
      </c>
      <c r="I28" s="183">
        <v>0</v>
      </c>
      <c r="J28" s="184">
        <v>0</v>
      </c>
      <c r="K28" s="185">
        <v>0</v>
      </c>
      <c r="L28" s="183">
        <v>14.6</v>
      </c>
      <c r="M28" s="184">
        <v>18.89</v>
      </c>
      <c r="N28" s="185">
        <v>19.53</v>
      </c>
      <c r="O28" s="183">
        <v>1.61</v>
      </c>
      <c r="P28" s="184">
        <v>0.08</v>
      </c>
      <c r="Q28" s="185">
        <v>0.09</v>
      </c>
      <c r="R28" s="71" t="s">
        <v>64</v>
      </c>
      <c r="S28" s="173"/>
      <c r="T28" s="174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 t="s">
        <v>29</v>
      </c>
      <c r="C29" s="49" t="s">
        <v>106</v>
      </c>
      <c r="D29" s="173"/>
      <c r="E29" s="174"/>
      <c r="F29" s="183">
        <v>92</v>
      </c>
      <c r="G29" s="184">
        <v>93</v>
      </c>
      <c r="H29" s="185">
        <v>93</v>
      </c>
      <c r="I29" s="183">
        <v>29</v>
      </c>
      <c r="J29" s="184">
        <v>29</v>
      </c>
      <c r="K29" s="185">
        <v>29</v>
      </c>
      <c r="L29" s="183">
        <v>70</v>
      </c>
      <c r="M29" s="184">
        <v>70</v>
      </c>
      <c r="N29" s="185">
        <v>70</v>
      </c>
      <c r="O29" s="183">
        <v>7</v>
      </c>
      <c r="P29" s="184">
        <v>6</v>
      </c>
      <c r="Q29" s="185">
        <v>6</v>
      </c>
      <c r="R29" s="71" t="s">
        <v>65</v>
      </c>
      <c r="S29" s="173"/>
      <c r="T29" s="174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30</v>
      </c>
      <c r="C30" s="49" t="s">
        <v>107</v>
      </c>
      <c r="D30" s="173"/>
      <c r="E30" s="174"/>
      <c r="F30" s="183">
        <v>121</v>
      </c>
      <c r="G30" s="184">
        <v>121</v>
      </c>
      <c r="H30" s="185">
        <v>121</v>
      </c>
      <c r="I30" s="183">
        <v>123</v>
      </c>
      <c r="J30" s="184">
        <v>123</v>
      </c>
      <c r="K30" s="185">
        <v>123</v>
      </c>
      <c r="L30" s="183">
        <v>6</v>
      </c>
      <c r="M30" s="184">
        <v>6</v>
      </c>
      <c r="N30" s="185">
        <v>6</v>
      </c>
      <c r="O30" s="183">
        <v>8</v>
      </c>
      <c r="P30" s="184">
        <v>8</v>
      </c>
      <c r="Q30" s="185">
        <v>8</v>
      </c>
      <c r="R30" s="71" t="s">
        <v>66</v>
      </c>
      <c r="S30" s="173"/>
      <c r="T30" s="174"/>
      <c r="AA30">
        <v>3</v>
      </c>
      <c r="AD30">
        <v>3</v>
      </c>
      <c r="AE30">
        <v>3</v>
      </c>
      <c r="AF30">
        <v>3</v>
      </c>
      <c r="AG30">
        <v>3</v>
      </c>
      <c r="AH30">
        <v>5</v>
      </c>
      <c r="AI30">
        <v>5</v>
      </c>
      <c r="AJ30">
        <v>3</v>
      </c>
      <c r="AK30">
        <v>5</v>
      </c>
      <c r="AL30">
        <v>5</v>
      </c>
      <c r="AM30">
        <v>3</v>
      </c>
      <c r="AN30">
        <v>5</v>
      </c>
      <c r="AO30">
        <v>5</v>
      </c>
      <c r="AP30">
        <v>3</v>
      </c>
    </row>
    <row r="31" spans="1:42" ht="12.75">
      <c r="A31">
        <f t="shared" si="0"/>
      </c>
      <c r="B31" s="19" t="s">
        <v>31</v>
      </c>
      <c r="C31" s="49" t="s">
        <v>108</v>
      </c>
      <c r="D31" s="173"/>
      <c r="E31" s="174"/>
      <c r="F31" s="183">
        <v>528.1189999999999</v>
      </c>
      <c r="G31" s="184">
        <v>540</v>
      </c>
      <c r="H31" s="185">
        <v>560</v>
      </c>
      <c r="I31" s="183">
        <v>1319.646</v>
      </c>
      <c r="J31" s="184">
        <v>1350</v>
      </c>
      <c r="K31" s="185">
        <v>1400</v>
      </c>
      <c r="L31" s="183">
        <v>9.461</v>
      </c>
      <c r="M31" s="184">
        <v>10</v>
      </c>
      <c r="N31" s="185">
        <v>10</v>
      </c>
      <c r="O31" s="183">
        <v>800.988</v>
      </c>
      <c r="P31" s="184">
        <v>820</v>
      </c>
      <c r="Q31" s="185">
        <v>850</v>
      </c>
      <c r="R31" s="71" t="s">
        <v>67</v>
      </c>
      <c r="S31" s="173"/>
      <c r="T31" s="174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32</v>
      </c>
      <c r="C32" s="49" t="s">
        <v>109</v>
      </c>
      <c r="D32" s="173"/>
      <c r="E32" s="174"/>
      <c r="F32" s="183">
        <v>0.6870886399999989</v>
      </c>
      <c r="G32" s="184">
        <v>10</v>
      </c>
      <c r="H32" s="185">
        <v>10</v>
      </c>
      <c r="I32" s="183">
        <v>0</v>
      </c>
      <c r="J32" s="184">
        <v>0</v>
      </c>
      <c r="K32" s="185">
        <v>0</v>
      </c>
      <c r="L32" s="183">
        <v>68.33412104</v>
      </c>
      <c r="M32" s="184">
        <v>70</v>
      </c>
      <c r="N32" s="185">
        <v>60</v>
      </c>
      <c r="O32" s="183">
        <v>67.6470324</v>
      </c>
      <c r="P32" s="184">
        <v>60</v>
      </c>
      <c r="Q32" s="185">
        <v>50</v>
      </c>
      <c r="R32" s="71" t="s">
        <v>32</v>
      </c>
      <c r="S32" s="173"/>
      <c r="T32" s="174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 t="s">
        <v>33</v>
      </c>
      <c r="C33" s="49" t="s">
        <v>110</v>
      </c>
      <c r="D33" s="173"/>
      <c r="E33" s="174"/>
      <c r="F33" s="183">
        <v>20</v>
      </c>
      <c r="G33" s="184">
        <v>15</v>
      </c>
      <c r="H33" s="185">
        <v>15</v>
      </c>
      <c r="I33" s="183">
        <v>10</v>
      </c>
      <c r="J33" s="184">
        <v>10</v>
      </c>
      <c r="K33" s="185">
        <v>10</v>
      </c>
      <c r="L33" s="183">
        <v>10</v>
      </c>
      <c r="M33" s="184">
        <v>5</v>
      </c>
      <c r="N33" s="185">
        <v>5</v>
      </c>
      <c r="O33" s="183">
        <v>0</v>
      </c>
      <c r="P33" s="184">
        <v>0</v>
      </c>
      <c r="Q33" s="185">
        <v>0</v>
      </c>
      <c r="R33" s="71" t="s">
        <v>68</v>
      </c>
      <c r="S33" s="173"/>
      <c r="T33" s="174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>IF(SUM(F34:Q34)&lt;1,"Y","")</f>
      </c>
      <c r="B34" s="19" t="s">
        <v>366</v>
      </c>
      <c r="C34" s="49" t="s">
        <v>368</v>
      </c>
      <c r="D34" s="173"/>
      <c r="E34" s="174"/>
      <c r="F34" s="183">
        <v>2</v>
      </c>
      <c r="G34" s="184">
        <v>2</v>
      </c>
      <c r="H34" s="185">
        <v>2</v>
      </c>
      <c r="I34" s="183">
        <v>0</v>
      </c>
      <c r="J34" s="184">
        <v>0</v>
      </c>
      <c r="K34" s="185">
        <v>0</v>
      </c>
      <c r="L34" s="183">
        <v>2</v>
      </c>
      <c r="M34" s="184">
        <v>2</v>
      </c>
      <c r="N34" s="185">
        <v>2</v>
      </c>
      <c r="O34" s="183">
        <v>0</v>
      </c>
      <c r="P34" s="184">
        <v>0</v>
      </c>
      <c r="Q34" s="185">
        <v>0</v>
      </c>
      <c r="R34" s="71" t="s">
        <v>367</v>
      </c>
      <c r="S34" s="173"/>
      <c r="T34" s="174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35</v>
      </c>
      <c r="C35" s="49" t="s">
        <v>111</v>
      </c>
      <c r="D35" s="173"/>
      <c r="E35" s="174"/>
      <c r="F35" s="183">
        <v>86.22</v>
      </c>
      <c r="G35" s="184">
        <v>90</v>
      </c>
      <c r="H35" s="185">
        <v>95</v>
      </c>
      <c r="I35" s="183">
        <v>0</v>
      </c>
      <c r="J35" s="184">
        <v>0</v>
      </c>
      <c r="K35" s="185">
        <v>0</v>
      </c>
      <c r="L35" s="183">
        <v>86.22</v>
      </c>
      <c r="M35" s="184">
        <v>90</v>
      </c>
      <c r="N35" s="185">
        <v>95</v>
      </c>
      <c r="O35" s="183">
        <v>0</v>
      </c>
      <c r="P35" s="184">
        <v>0</v>
      </c>
      <c r="Q35" s="185">
        <v>0</v>
      </c>
      <c r="R35" s="71" t="s">
        <v>69</v>
      </c>
      <c r="S35" s="173"/>
      <c r="T35" s="174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12</v>
      </c>
      <c r="C36" s="49" t="s">
        <v>113</v>
      </c>
      <c r="D36" s="173"/>
      <c r="E36" s="174"/>
      <c r="F36" s="183">
        <v>58.51000000000001</v>
      </c>
      <c r="G36" s="184">
        <v>48</v>
      </c>
      <c r="H36" s="185">
        <v>46</v>
      </c>
      <c r="I36" s="183">
        <v>76.37</v>
      </c>
      <c r="J36" s="184">
        <v>80</v>
      </c>
      <c r="K36" s="185">
        <v>78</v>
      </c>
      <c r="L36" s="183">
        <v>5.13</v>
      </c>
      <c r="M36" s="184">
        <v>3</v>
      </c>
      <c r="N36" s="185">
        <v>3</v>
      </c>
      <c r="O36" s="183">
        <v>22.99</v>
      </c>
      <c r="P36" s="184">
        <v>35</v>
      </c>
      <c r="Q36" s="185">
        <v>35</v>
      </c>
      <c r="R36" s="71" t="s">
        <v>71</v>
      </c>
      <c r="S36" s="173"/>
      <c r="T36" s="174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aca="true" t="shared" si="1" ref="A37:A54">IF(SUM(F37:Q37)&lt;1,"Y","")</f>
      </c>
      <c r="B37" s="19" t="s">
        <v>37</v>
      </c>
      <c r="C37" s="49" t="s">
        <v>114</v>
      </c>
      <c r="D37" s="173"/>
      <c r="E37" s="174"/>
      <c r="F37" s="183">
        <v>24.88</v>
      </c>
      <c r="G37" s="184">
        <v>35</v>
      </c>
      <c r="H37" s="185">
        <v>35</v>
      </c>
      <c r="I37" s="183">
        <v>0</v>
      </c>
      <c r="J37" s="184">
        <v>0</v>
      </c>
      <c r="K37" s="185">
        <v>0</v>
      </c>
      <c r="L37" s="183">
        <v>36.65</v>
      </c>
      <c r="M37" s="184">
        <v>35</v>
      </c>
      <c r="N37" s="185">
        <v>35</v>
      </c>
      <c r="O37" s="183">
        <v>11.77</v>
      </c>
      <c r="P37" s="184">
        <v>0</v>
      </c>
      <c r="Q37" s="185">
        <v>0</v>
      </c>
      <c r="R37" s="71" t="s">
        <v>72</v>
      </c>
      <c r="S37" s="173"/>
      <c r="T37" s="174"/>
      <c r="AA37">
        <v>3</v>
      </c>
      <c r="AD37">
        <v>3</v>
      </c>
      <c r="AE37">
        <v>2</v>
      </c>
      <c r="AF37">
        <v>2</v>
      </c>
      <c r="AG37">
        <v>5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3</v>
      </c>
    </row>
    <row r="38" spans="1:42" ht="12.75">
      <c r="A38">
        <f t="shared" si="1"/>
      </c>
      <c r="B38" s="19" t="s">
        <v>7</v>
      </c>
      <c r="C38" s="49" t="s">
        <v>115</v>
      </c>
      <c r="D38" s="173"/>
      <c r="E38" s="174"/>
      <c r="F38" s="183">
        <v>213.88</v>
      </c>
      <c r="G38" s="184">
        <v>215</v>
      </c>
      <c r="H38" s="185">
        <v>220</v>
      </c>
      <c r="I38" s="183">
        <v>180.26</v>
      </c>
      <c r="J38" s="184">
        <v>185</v>
      </c>
      <c r="K38" s="185">
        <v>190</v>
      </c>
      <c r="L38" s="183">
        <v>101.04</v>
      </c>
      <c r="M38" s="184">
        <v>105</v>
      </c>
      <c r="N38" s="185">
        <v>105</v>
      </c>
      <c r="O38" s="183">
        <v>67.42</v>
      </c>
      <c r="P38" s="184">
        <v>75</v>
      </c>
      <c r="Q38" s="185">
        <v>75</v>
      </c>
      <c r="R38" s="71" t="s">
        <v>73</v>
      </c>
      <c r="S38" s="173"/>
      <c r="T38" s="174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1"/>
      </c>
      <c r="B39" s="19" t="s">
        <v>27</v>
      </c>
      <c r="C39" s="49" t="s">
        <v>116</v>
      </c>
      <c r="D39" s="173"/>
      <c r="E39" s="174"/>
      <c r="F39" s="183">
        <v>32.41</v>
      </c>
      <c r="G39" s="184">
        <v>32.41</v>
      </c>
      <c r="H39" s="185">
        <v>32.41</v>
      </c>
      <c r="I39" s="183">
        <v>0</v>
      </c>
      <c r="J39" s="184">
        <v>0</v>
      </c>
      <c r="K39" s="185">
        <v>0</v>
      </c>
      <c r="L39" s="183">
        <v>32.69</v>
      </c>
      <c r="M39" s="184">
        <v>32.69</v>
      </c>
      <c r="N39" s="185">
        <v>32.69</v>
      </c>
      <c r="O39" s="183">
        <v>0.28</v>
      </c>
      <c r="P39" s="184">
        <v>0.28</v>
      </c>
      <c r="Q39" s="185">
        <v>0.28</v>
      </c>
      <c r="R39" s="71" t="s">
        <v>132</v>
      </c>
      <c r="S39" s="173"/>
      <c r="T39" s="174"/>
      <c r="AA39">
        <v>3</v>
      </c>
      <c r="AD39">
        <v>3</v>
      </c>
      <c r="AE39">
        <v>3</v>
      </c>
      <c r="AF39">
        <v>3</v>
      </c>
      <c r="AG39">
        <v>5</v>
      </c>
      <c r="AH39">
        <v>5</v>
      </c>
      <c r="AI39">
        <v>5</v>
      </c>
      <c r="AJ39">
        <v>3</v>
      </c>
      <c r="AK39">
        <v>5</v>
      </c>
      <c r="AL39">
        <v>5</v>
      </c>
      <c r="AM39">
        <v>2</v>
      </c>
      <c r="AN39">
        <v>5</v>
      </c>
      <c r="AO39">
        <v>5</v>
      </c>
      <c r="AP39">
        <v>3</v>
      </c>
    </row>
    <row r="40" spans="1:42" ht="12.75">
      <c r="A40">
        <f t="shared" si="1"/>
      </c>
      <c r="B40" s="19" t="s">
        <v>38</v>
      </c>
      <c r="C40" s="49" t="s">
        <v>117</v>
      </c>
      <c r="D40" s="173"/>
      <c r="E40" s="174"/>
      <c r="F40" s="183">
        <v>-81.8</v>
      </c>
      <c r="G40" s="184">
        <v>10</v>
      </c>
      <c r="H40" s="185">
        <v>10</v>
      </c>
      <c r="I40" s="183">
        <v>60</v>
      </c>
      <c r="J40" s="184">
        <v>110</v>
      </c>
      <c r="K40" s="185">
        <v>110</v>
      </c>
      <c r="L40" s="183">
        <v>0.2</v>
      </c>
      <c r="M40" s="184">
        <v>0</v>
      </c>
      <c r="N40" s="185">
        <v>0</v>
      </c>
      <c r="O40" s="183">
        <v>142</v>
      </c>
      <c r="P40" s="184">
        <v>100</v>
      </c>
      <c r="Q40" s="185">
        <v>100</v>
      </c>
      <c r="R40" s="71" t="s">
        <v>74</v>
      </c>
      <c r="S40" s="173"/>
      <c r="T40" s="174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1:42" ht="13.5" thickBot="1">
      <c r="A41">
        <f t="shared" si="1"/>
      </c>
      <c r="B41" s="19" t="s">
        <v>16</v>
      </c>
      <c r="C41" s="49" t="s">
        <v>118</v>
      </c>
      <c r="D41" s="173"/>
      <c r="E41" s="174"/>
      <c r="F41" s="183">
        <v>61</v>
      </c>
      <c r="G41" s="184">
        <v>60</v>
      </c>
      <c r="H41" s="185">
        <v>60</v>
      </c>
      <c r="I41" s="183">
        <v>0</v>
      </c>
      <c r="J41" s="184">
        <v>0</v>
      </c>
      <c r="K41" s="185">
        <v>0</v>
      </c>
      <c r="L41" s="183">
        <v>70</v>
      </c>
      <c r="M41" s="184">
        <v>70</v>
      </c>
      <c r="N41" s="185">
        <v>70</v>
      </c>
      <c r="O41" s="183">
        <v>9</v>
      </c>
      <c r="P41" s="184">
        <v>10</v>
      </c>
      <c r="Q41" s="185">
        <v>10</v>
      </c>
      <c r="R41" s="71" t="s">
        <v>76</v>
      </c>
      <c r="S41" s="173"/>
      <c r="T41" s="174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1:42" ht="14.25" thickBot="1" thickTop="1">
      <c r="A42">
        <f t="shared" si="1"/>
      </c>
      <c r="C42" s="14" t="s">
        <v>42</v>
      </c>
      <c r="D42" s="177"/>
      <c r="E42" s="178"/>
      <c r="F42" s="155">
        <v>4102.210138640001</v>
      </c>
      <c r="G42" s="156">
        <v>4228.192555003232</v>
      </c>
      <c r="H42" s="157">
        <v>4262.176666317669</v>
      </c>
      <c r="I42" s="155">
        <v>3847.43005</v>
      </c>
      <c r="J42" s="156">
        <v>3954.0152749999997</v>
      </c>
      <c r="K42" s="157">
        <v>4033.0152749999997</v>
      </c>
      <c r="L42" s="155">
        <v>1908.73412104</v>
      </c>
      <c r="M42" s="156">
        <v>1941.710778575274</v>
      </c>
      <c r="N42" s="157">
        <v>1967.520443573515</v>
      </c>
      <c r="O42" s="155">
        <v>1653.9540324</v>
      </c>
      <c r="P42" s="156">
        <v>1667.5334985720422</v>
      </c>
      <c r="Q42" s="157">
        <v>1738.359052255847</v>
      </c>
      <c r="R42" s="14" t="s">
        <v>42</v>
      </c>
      <c r="S42" s="177"/>
      <c r="T42" s="178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1:42" ht="13.5" thickTop="1">
      <c r="A43">
        <f t="shared" si="1"/>
      </c>
      <c r="B43" s="16" t="s">
        <v>5</v>
      </c>
      <c r="C43" s="49" t="s">
        <v>119</v>
      </c>
      <c r="D43" s="173"/>
      <c r="E43" s="174"/>
      <c r="F43" s="183">
        <v>12.610000000000001</v>
      </c>
      <c r="G43" s="184">
        <v>13</v>
      </c>
      <c r="H43" s="185">
        <v>13</v>
      </c>
      <c r="I43" s="183">
        <v>12.38</v>
      </c>
      <c r="J43" s="184">
        <v>12.75</v>
      </c>
      <c r="K43" s="185">
        <v>13.25</v>
      </c>
      <c r="L43" s="183">
        <v>19.44</v>
      </c>
      <c r="M43" s="184">
        <v>20.5</v>
      </c>
      <c r="N43" s="185">
        <v>21.25</v>
      </c>
      <c r="O43" s="183">
        <v>19.21</v>
      </c>
      <c r="P43" s="184">
        <v>20.25</v>
      </c>
      <c r="Q43" s="185">
        <v>21.5</v>
      </c>
      <c r="R43" s="71" t="s">
        <v>77</v>
      </c>
      <c r="S43" s="173"/>
      <c r="T43" s="174"/>
      <c r="AA43">
        <v>3</v>
      </c>
      <c r="AD43">
        <v>3</v>
      </c>
      <c r="AE43">
        <v>3</v>
      </c>
      <c r="AF43">
        <v>3</v>
      </c>
      <c r="AG43">
        <v>3</v>
      </c>
      <c r="AH43">
        <v>3</v>
      </c>
      <c r="AI43">
        <v>3</v>
      </c>
      <c r="AJ43">
        <v>3</v>
      </c>
      <c r="AK43">
        <v>3</v>
      </c>
      <c r="AL43">
        <v>3</v>
      </c>
      <c r="AM43">
        <v>3</v>
      </c>
      <c r="AN43">
        <v>3</v>
      </c>
      <c r="AO43">
        <v>3</v>
      </c>
      <c r="AP43">
        <v>3</v>
      </c>
    </row>
    <row r="44" spans="1:42" ht="12.75">
      <c r="A44">
        <f t="shared" si="1"/>
      </c>
      <c r="B44" s="16" t="s">
        <v>17</v>
      </c>
      <c r="C44" s="49" t="s">
        <v>120</v>
      </c>
      <c r="D44" s="173"/>
      <c r="E44" s="174"/>
      <c r="F44" s="183">
        <v>3.08</v>
      </c>
      <c r="G44" s="184">
        <v>3.08</v>
      </c>
      <c r="H44" s="185">
        <v>3.08</v>
      </c>
      <c r="I44" s="183">
        <v>0</v>
      </c>
      <c r="J44" s="184">
        <v>0</v>
      </c>
      <c r="K44" s="185">
        <v>0</v>
      </c>
      <c r="L44" s="183">
        <v>3.08</v>
      </c>
      <c r="M44" s="184">
        <v>3.08</v>
      </c>
      <c r="N44" s="185">
        <v>3.08</v>
      </c>
      <c r="O44" s="183">
        <v>0</v>
      </c>
      <c r="P44" s="184">
        <v>0</v>
      </c>
      <c r="Q44" s="185">
        <v>0</v>
      </c>
      <c r="R44" s="71" t="s">
        <v>78</v>
      </c>
      <c r="S44" s="173"/>
      <c r="T44" s="174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3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1:42" ht="12.75">
      <c r="A45">
        <f t="shared" si="1"/>
      </c>
      <c r="B45" s="16" t="s">
        <v>22</v>
      </c>
      <c r="C45" s="49" t="s">
        <v>121</v>
      </c>
      <c r="D45" s="173"/>
      <c r="E45" s="174"/>
      <c r="F45" s="183">
        <v>10.49</v>
      </c>
      <c r="G45" s="184">
        <v>10.49</v>
      </c>
      <c r="H45" s="185">
        <v>10.49</v>
      </c>
      <c r="I45" s="183">
        <v>0</v>
      </c>
      <c r="J45" s="184">
        <v>0</v>
      </c>
      <c r="K45" s="185">
        <v>0</v>
      </c>
      <c r="L45" s="183">
        <v>10.52</v>
      </c>
      <c r="M45" s="184">
        <v>10.52</v>
      </c>
      <c r="N45" s="185">
        <v>10.52</v>
      </c>
      <c r="O45" s="183">
        <v>0.03</v>
      </c>
      <c r="P45" s="184">
        <v>0.03</v>
      </c>
      <c r="Q45" s="185">
        <v>0.03</v>
      </c>
      <c r="R45" s="71" t="s">
        <v>22</v>
      </c>
      <c r="S45" s="173"/>
      <c r="T45" s="174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5</v>
      </c>
      <c r="AP45">
        <v>3</v>
      </c>
    </row>
    <row r="46" spans="1:42" ht="12.75">
      <c r="A46">
        <f t="shared" si="1"/>
      </c>
      <c r="B46" s="16" t="s">
        <v>23</v>
      </c>
      <c r="C46" s="49" t="s">
        <v>122</v>
      </c>
      <c r="D46" s="173"/>
      <c r="E46" s="174"/>
      <c r="F46" s="183">
        <v>0.22999999999999998</v>
      </c>
      <c r="G46" s="184">
        <v>0.22999999999999998</v>
      </c>
      <c r="H46" s="185">
        <v>0.22999999999999998</v>
      </c>
      <c r="I46" s="183">
        <v>0</v>
      </c>
      <c r="J46" s="184">
        <v>0</v>
      </c>
      <c r="K46" s="185">
        <v>0</v>
      </c>
      <c r="L46" s="183">
        <v>0.49</v>
      </c>
      <c r="M46" s="184">
        <v>0.49</v>
      </c>
      <c r="N46" s="185">
        <v>0.49</v>
      </c>
      <c r="O46" s="183">
        <v>0.26</v>
      </c>
      <c r="P46" s="184">
        <v>0.26</v>
      </c>
      <c r="Q46" s="185">
        <v>0.26</v>
      </c>
      <c r="R46" s="71" t="s">
        <v>79</v>
      </c>
      <c r="S46" s="173"/>
      <c r="T46" s="174"/>
      <c r="AA46">
        <v>3</v>
      </c>
      <c r="AD46">
        <v>3</v>
      </c>
      <c r="AE46">
        <v>3</v>
      </c>
      <c r="AF46">
        <v>3</v>
      </c>
      <c r="AG46">
        <v>5</v>
      </c>
      <c r="AH46">
        <v>5</v>
      </c>
      <c r="AI46">
        <v>5</v>
      </c>
      <c r="AJ46">
        <v>5</v>
      </c>
      <c r="AK46">
        <v>5</v>
      </c>
      <c r="AL46">
        <v>5</v>
      </c>
      <c r="AM46">
        <v>5</v>
      </c>
      <c r="AN46">
        <v>5</v>
      </c>
      <c r="AO46">
        <v>5</v>
      </c>
      <c r="AP46">
        <v>3</v>
      </c>
    </row>
    <row r="47" spans="1:42" ht="12.75">
      <c r="A47">
        <f t="shared" si="1"/>
      </c>
      <c r="B47" s="16" t="s">
        <v>26</v>
      </c>
      <c r="C47" s="49" t="s">
        <v>123</v>
      </c>
      <c r="D47" s="173"/>
      <c r="E47" s="174"/>
      <c r="F47" s="183">
        <v>0.32</v>
      </c>
      <c r="G47" s="184">
        <v>0.32</v>
      </c>
      <c r="H47" s="185">
        <v>0.32</v>
      </c>
      <c r="I47" s="183">
        <v>0</v>
      </c>
      <c r="J47" s="184">
        <v>0</v>
      </c>
      <c r="K47" s="185">
        <v>0</v>
      </c>
      <c r="L47" s="183">
        <v>0.32</v>
      </c>
      <c r="M47" s="184">
        <v>0.32</v>
      </c>
      <c r="N47" s="185">
        <v>0.32</v>
      </c>
      <c r="O47" s="183">
        <v>0</v>
      </c>
      <c r="P47" s="184">
        <v>0</v>
      </c>
      <c r="Q47" s="185">
        <v>0</v>
      </c>
      <c r="R47" s="71" t="s">
        <v>26</v>
      </c>
      <c r="S47" s="173"/>
      <c r="T47" s="174"/>
      <c r="AA47">
        <v>3</v>
      </c>
      <c r="AD47">
        <v>3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3</v>
      </c>
      <c r="AK47">
        <v>5</v>
      </c>
      <c r="AL47">
        <v>5</v>
      </c>
      <c r="AM47">
        <v>3</v>
      </c>
      <c r="AN47">
        <v>5</v>
      </c>
      <c r="AO47">
        <v>5</v>
      </c>
      <c r="AP47">
        <v>3</v>
      </c>
    </row>
    <row r="48" spans="1:42" ht="12.75">
      <c r="A48">
        <f t="shared" si="1"/>
      </c>
      <c r="B48" s="16" t="s">
        <v>34</v>
      </c>
      <c r="C48" s="49" t="s">
        <v>124</v>
      </c>
      <c r="D48" s="173"/>
      <c r="E48" s="174"/>
      <c r="F48" s="183">
        <v>27.259999999999998</v>
      </c>
      <c r="G48" s="184">
        <v>27.259999999999998</v>
      </c>
      <c r="H48" s="185">
        <v>27.259999999999998</v>
      </c>
      <c r="I48" s="183">
        <v>0</v>
      </c>
      <c r="J48" s="184">
        <v>0</v>
      </c>
      <c r="K48" s="185">
        <v>0</v>
      </c>
      <c r="L48" s="183">
        <v>34.41</v>
      </c>
      <c r="M48" s="184">
        <v>34.41</v>
      </c>
      <c r="N48" s="185">
        <v>34.41</v>
      </c>
      <c r="O48" s="183">
        <v>7.15</v>
      </c>
      <c r="P48" s="184">
        <v>7.15</v>
      </c>
      <c r="Q48" s="185">
        <v>7.15</v>
      </c>
      <c r="R48" s="71" t="s">
        <v>80</v>
      </c>
      <c r="S48" s="173"/>
      <c r="T48" s="174"/>
      <c r="AA48">
        <v>3</v>
      </c>
      <c r="AD48">
        <v>3</v>
      </c>
      <c r="AE48">
        <v>2</v>
      </c>
      <c r="AF48">
        <v>2</v>
      </c>
      <c r="AG48">
        <v>3</v>
      </c>
      <c r="AH48">
        <v>2</v>
      </c>
      <c r="AI48">
        <v>2</v>
      </c>
      <c r="AJ48">
        <v>3</v>
      </c>
      <c r="AK48">
        <v>2</v>
      </c>
      <c r="AL48">
        <v>2</v>
      </c>
      <c r="AM48">
        <v>3</v>
      </c>
      <c r="AN48">
        <v>2</v>
      </c>
      <c r="AO48">
        <v>2</v>
      </c>
      <c r="AP48">
        <v>3</v>
      </c>
    </row>
    <row r="49" spans="1:42" ht="12.75">
      <c r="A49">
        <f t="shared" si="1"/>
      </c>
      <c r="B49" s="16" t="s">
        <v>39</v>
      </c>
      <c r="C49" s="49" t="s">
        <v>125</v>
      </c>
      <c r="D49" s="173"/>
      <c r="E49" s="174"/>
      <c r="F49" s="183">
        <v>17.189999999999998</v>
      </c>
      <c r="G49" s="184">
        <v>17.189999999999998</v>
      </c>
      <c r="H49" s="185">
        <v>17.189999999999998</v>
      </c>
      <c r="I49" s="183">
        <v>0</v>
      </c>
      <c r="J49" s="184">
        <v>0</v>
      </c>
      <c r="K49" s="185">
        <v>0</v>
      </c>
      <c r="L49" s="183">
        <v>17.2</v>
      </c>
      <c r="M49" s="184">
        <v>17.2</v>
      </c>
      <c r="N49" s="185">
        <v>17.2</v>
      </c>
      <c r="O49" s="183">
        <v>0.01</v>
      </c>
      <c r="P49" s="184">
        <v>0.01</v>
      </c>
      <c r="Q49" s="185">
        <v>0.01</v>
      </c>
      <c r="R49" s="71" t="s">
        <v>39</v>
      </c>
      <c r="S49" s="173"/>
      <c r="T49" s="174"/>
      <c r="AA49">
        <v>3</v>
      </c>
      <c r="AD49">
        <v>3</v>
      </c>
      <c r="AE49">
        <v>3</v>
      </c>
      <c r="AF49">
        <v>3</v>
      </c>
      <c r="AG49">
        <v>5</v>
      </c>
      <c r="AH49">
        <v>5</v>
      </c>
      <c r="AI49">
        <v>5</v>
      </c>
      <c r="AJ49">
        <v>3</v>
      </c>
      <c r="AK49">
        <v>5</v>
      </c>
      <c r="AL49">
        <v>5</v>
      </c>
      <c r="AM49">
        <v>3</v>
      </c>
      <c r="AN49">
        <v>5</v>
      </c>
      <c r="AO49">
        <v>5</v>
      </c>
      <c r="AP49">
        <v>3</v>
      </c>
    </row>
    <row r="50" spans="1:42" ht="13.5" thickBot="1">
      <c r="A50">
        <f t="shared" si="1"/>
      </c>
      <c r="B50" s="16" t="s">
        <v>41</v>
      </c>
      <c r="C50" s="49" t="s">
        <v>126</v>
      </c>
      <c r="D50" s="173"/>
      <c r="E50" s="174"/>
      <c r="F50" s="183">
        <v>1.4</v>
      </c>
      <c r="G50" s="184">
        <v>1.4</v>
      </c>
      <c r="H50" s="185">
        <v>1.4</v>
      </c>
      <c r="I50" s="183">
        <v>0</v>
      </c>
      <c r="J50" s="184">
        <v>0</v>
      </c>
      <c r="K50" s="185">
        <v>0</v>
      </c>
      <c r="L50" s="183">
        <v>1.95</v>
      </c>
      <c r="M50" s="184">
        <v>1.95</v>
      </c>
      <c r="N50" s="185">
        <v>1.95</v>
      </c>
      <c r="O50" s="183">
        <v>0.55</v>
      </c>
      <c r="P50" s="184">
        <v>0.55</v>
      </c>
      <c r="Q50" s="185">
        <v>0.55</v>
      </c>
      <c r="R50" s="71" t="s">
        <v>81</v>
      </c>
      <c r="S50" s="173"/>
      <c r="T50" s="174"/>
      <c r="AA50">
        <v>3</v>
      </c>
      <c r="AD50">
        <v>3</v>
      </c>
      <c r="AE50">
        <v>3</v>
      </c>
      <c r="AF50">
        <v>3</v>
      </c>
      <c r="AG50">
        <v>5</v>
      </c>
      <c r="AH50">
        <v>5</v>
      </c>
      <c r="AI50">
        <v>5</v>
      </c>
      <c r="AJ50">
        <v>5</v>
      </c>
      <c r="AK50">
        <v>5</v>
      </c>
      <c r="AL50">
        <v>5</v>
      </c>
      <c r="AM50">
        <v>5</v>
      </c>
      <c r="AN50">
        <v>5</v>
      </c>
      <c r="AO50">
        <v>5</v>
      </c>
      <c r="AP50">
        <v>3</v>
      </c>
    </row>
    <row r="51" spans="1:42" ht="14.25" thickBot="1" thickTop="1">
      <c r="A51">
        <f t="shared" si="1"/>
      </c>
      <c r="C51" s="14" t="s">
        <v>364</v>
      </c>
      <c r="D51" s="177"/>
      <c r="E51" s="178"/>
      <c r="F51" s="155">
        <v>72.58</v>
      </c>
      <c r="G51" s="156">
        <v>72.97</v>
      </c>
      <c r="H51" s="157">
        <v>72.97</v>
      </c>
      <c r="I51" s="155">
        <v>12.38</v>
      </c>
      <c r="J51" s="156">
        <v>12.75</v>
      </c>
      <c r="K51" s="157">
        <v>13.25</v>
      </c>
      <c r="L51" s="155">
        <v>87.41000000000001</v>
      </c>
      <c r="M51" s="156">
        <v>88.47</v>
      </c>
      <c r="N51" s="157">
        <v>89.22</v>
      </c>
      <c r="O51" s="155">
        <v>27.210000000000008</v>
      </c>
      <c r="P51" s="156">
        <v>28.250000000000007</v>
      </c>
      <c r="Q51" s="157">
        <v>29.500000000000007</v>
      </c>
      <c r="R51" s="14" t="s">
        <v>365</v>
      </c>
      <c r="S51" s="177"/>
      <c r="T51" s="178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1:42" ht="13.5" thickTop="1">
      <c r="A52">
        <f t="shared" si="1"/>
      </c>
      <c r="B52" s="16" t="s">
        <v>6</v>
      </c>
      <c r="C52" s="170" t="s">
        <v>128</v>
      </c>
      <c r="D52" s="171"/>
      <c r="E52" s="172"/>
      <c r="F52" s="180">
        <v>99.07</v>
      </c>
      <c r="G52" s="181">
        <v>99.07</v>
      </c>
      <c r="H52" s="182">
        <v>99.07</v>
      </c>
      <c r="I52" s="180">
        <v>100</v>
      </c>
      <c r="J52" s="181">
        <v>100</v>
      </c>
      <c r="K52" s="182">
        <v>100</v>
      </c>
      <c r="L52" s="180">
        <v>138</v>
      </c>
      <c r="M52" s="181">
        <v>138</v>
      </c>
      <c r="N52" s="182">
        <v>138</v>
      </c>
      <c r="O52" s="180">
        <v>138.93</v>
      </c>
      <c r="P52" s="181">
        <v>138.93</v>
      </c>
      <c r="Q52" s="182">
        <v>138.93</v>
      </c>
      <c r="R52" s="83" t="s">
        <v>6</v>
      </c>
      <c r="S52" s="171"/>
      <c r="T52" s="172"/>
      <c r="AA52">
        <v>2</v>
      </c>
      <c r="AD52">
        <v>2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</row>
    <row r="53" spans="1:42" ht="13.5" thickBot="1">
      <c r="A53">
        <f t="shared" si="1"/>
      </c>
      <c r="B53" s="16" t="s">
        <v>40</v>
      </c>
      <c r="C53" s="103" t="s">
        <v>129</v>
      </c>
      <c r="D53" s="175"/>
      <c r="E53" s="176"/>
      <c r="F53" s="186">
        <v>3337</v>
      </c>
      <c r="G53" s="187">
        <v>3145.57</v>
      </c>
      <c r="H53" s="188">
        <v>2965.22</v>
      </c>
      <c r="I53" s="186">
        <v>3243</v>
      </c>
      <c r="J53" s="187">
        <v>3045.03</v>
      </c>
      <c r="K53" s="188">
        <v>2859.14</v>
      </c>
      <c r="L53" s="186">
        <v>224</v>
      </c>
      <c r="M53" s="187">
        <v>218.48</v>
      </c>
      <c r="N53" s="188">
        <v>213.09</v>
      </c>
      <c r="O53" s="186">
        <v>130</v>
      </c>
      <c r="P53" s="187">
        <v>117.94</v>
      </c>
      <c r="Q53" s="188">
        <v>107.01</v>
      </c>
      <c r="R53" s="104" t="s">
        <v>82</v>
      </c>
      <c r="S53" s="175"/>
      <c r="T53" s="176"/>
      <c r="AA53">
        <v>3</v>
      </c>
      <c r="AD53">
        <v>3</v>
      </c>
      <c r="AE53">
        <v>2</v>
      </c>
      <c r="AF53">
        <v>2</v>
      </c>
      <c r="AG53">
        <v>3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3</v>
      </c>
    </row>
    <row r="54" spans="1:42" ht="14.25" thickBot="1" thickTop="1">
      <c r="A54">
        <f t="shared" si="1"/>
      </c>
      <c r="C54" s="14" t="s">
        <v>43</v>
      </c>
      <c r="D54" s="12"/>
      <c r="E54" s="13"/>
      <c r="F54" s="155">
        <v>3436.07</v>
      </c>
      <c r="G54" s="156">
        <v>3244.6400000000003</v>
      </c>
      <c r="H54" s="157">
        <v>3064.29</v>
      </c>
      <c r="I54" s="155">
        <v>3343</v>
      </c>
      <c r="J54" s="156">
        <v>3145.03</v>
      </c>
      <c r="K54" s="157">
        <v>2959.14</v>
      </c>
      <c r="L54" s="155">
        <v>362</v>
      </c>
      <c r="M54" s="156">
        <v>356.48</v>
      </c>
      <c r="N54" s="157">
        <v>351.09000000000003</v>
      </c>
      <c r="O54" s="155">
        <v>268.93</v>
      </c>
      <c r="P54" s="156">
        <v>256.87</v>
      </c>
      <c r="Q54" s="157">
        <v>245.94</v>
      </c>
      <c r="R54" s="18" t="s">
        <v>130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3.5" thickTop="1">
      <c r="C55" s="41" t="str">
        <f ca="1">CELL("filename")</f>
        <v>C:\MyFiles\Timber\Timber Committee\TCQ2019\Masterfiles\[TF2019_final_tables_postmeeting.xls]Table 13</v>
      </c>
      <c r="T55" s="43" t="str">
        <f ca="1">CONCATENATE("printed on ",DAY(NOW()),"/",MONTH(NOW()))</f>
        <v>printed on 15/11</v>
      </c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C9:R54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2:AP6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74" t="s">
        <v>164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6:17" ht="12.75">
      <c r="F3" s="274" t="s">
        <v>308</v>
      </c>
      <c r="G3" s="274"/>
      <c r="H3" s="274"/>
      <c r="I3" s="274"/>
      <c r="J3" s="274"/>
      <c r="K3" s="274"/>
      <c r="L3" s="274" t="s">
        <v>309</v>
      </c>
      <c r="M3" s="274"/>
      <c r="N3" s="274"/>
      <c r="O3" s="274"/>
      <c r="P3" s="274"/>
      <c r="Q3" s="274"/>
    </row>
    <row r="5" spans="11:15" ht="13.5" thickBot="1">
      <c r="K5" s="278" t="s">
        <v>312</v>
      </c>
      <c r="L5" s="278"/>
      <c r="N5" s="11"/>
      <c r="O5" s="11"/>
    </row>
    <row r="6" spans="3:20" ht="13.5" thickTop="1">
      <c r="C6" s="2"/>
      <c r="D6" s="3"/>
      <c r="E6" s="4"/>
      <c r="F6" s="275" t="s">
        <v>44</v>
      </c>
      <c r="G6" s="276"/>
      <c r="H6" s="27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1" t="s">
        <v>0</v>
      </c>
      <c r="D7" s="272"/>
      <c r="E7" s="273"/>
      <c r="F7" s="271" t="s">
        <v>45</v>
      </c>
      <c r="G7" s="272"/>
      <c r="H7" s="273"/>
      <c r="I7" s="271" t="s">
        <v>46</v>
      </c>
      <c r="J7" s="272"/>
      <c r="K7" s="273"/>
      <c r="L7" s="271" t="s">
        <v>47</v>
      </c>
      <c r="M7" s="272"/>
      <c r="N7" s="273"/>
      <c r="O7" s="271" t="s">
        <v>48</v>
      </c>
      <c r="P7" s="272"/>
      <c r="Q7" s="273"/>
      <c r="R7" s="271" t="s">
        <v>49</v>
      </c>
      <c r="S7" s="272"/>
      <c r="T7" s="273"/>
    </row>
    <row r="8" spans="3:42" ht="13.5" thickBot="1">
      <c r="C8" s="7"/>
      <c r="D8" s="8"/>
      <c r="E8" s="9"/>
      <c r="F8" s="26">
        <v>2018</v>
      </c>
      <c r="G8" s="27">
        <v>2019</v>
      </c>
      <c r="H8" s="25">
        <v>2020</v>
      </c>
      <c r="I8" s="26">
        <v>2018</v>
      </c>
      <c r="J8" s="27">
        <v>2019</v>
      </c>
      <c r="K8" s="25">
        <v>2020</v>
      </c>
      <c r="L8" s="26">
        <v>2018</v>
      </c>
      <c r="M8" s="27">
        <v>2019</v>
      </c>
      <c r="N8" s="25">
        <v>2020</v>
      </c>
      <c r="O8" s="26">
        <v>2018</v>
      </c>
      <c r="P8" s="27">
        <v>2019</v>
      </c>
      <c r="Q8" s="25">
        <v>2020</v>
      </c>
      <c r="R8" s="7"/>
      <c r="S8" s="8"/>
      <c r="T8" s="9"/>
      <c r="AA8" t="s">
        <v>0</v>
      </c>
      <c r="AD8" t="s">
        <v>338</v>
      </c>
      <c r="AG8" t="s">
        <v>46</v>
      </c>
      <c r="AJ8" t="s">
        <v>84</v>
      </c>
      <c r="AM8" t="s">
        <v>83</v>
      </c>
      <c r="AP8" t="s">
        <v>0</v>
      </c>
    </row>
    <row r="9" spans="1:42" ht="13.5" thickTop="1">
      <c r="A9">
        <f aca="true" t="shared" si="0" ref="A9:A50">IF(SUM(F9:Q9)&lt;1,"Y","")</f>
      </c>
      <c r="B9" s="15" t="s">
        <v>1</v>
      </c>
      <c r="C9" s="170" t="s">
        <v>88</v>
      </c>
      <c r="D9" s="171"/>
      <c r="E9" s="172"/>
      <c r="F9" s="180">
        <v>4.4</v>
      </c>
      <c r="G9" s="181">
        <v>4.4</v>
      </c>
      <c r="H9" s="182">
        <v>4.4</v>
      </c>
      <c r="I9" s="180">
        <v>0</v>
      </c>
      <c r="J9" s="181">
        <v>0</v>
      </c>
      <c r="K9" s="182">
        <v>0</v>
      </c>
      <c r="L9" s="180">
        <v>4.41</v>
      </c>
      <c r="M9" s="181">
        <v>4.41</v>
      </c>
      <c r="N9" s="182">
        <v>4.41</v>
      </c>
      <c r="O9" s="180">
        <v>0.01</v>
      </c>
      <c r="P9" s="181">
        <v>0.01</v>
      </c>
      <c r="Q9" s="182">
        <v>0.01</v>
      </c>
      <c r="R9" s="83" t="s">
        <v>50</v>
      </c>
      <c r="S9" s="171"/>
      <c r="T9" s="172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1:42" ht="12.75">
      <c r="A10">
        <f t="shared" si="0"/>
      </c>
      <c r="B10" s="19" t="s">
        <v>2</v>
      </c>
      <c r="C10" s="49" t="s">
        <v>89</v>
      </c>
      <c r="D10" s="173"/>
      <c r="E10" s="174"/>
      <c r="F10" s="183">
        <v>2292.934385</v>
      </c>
      <c r="G10" s="184">
        <v>2280</v>
      </c>
      <c r="H10" s="185">
        <v>2280</v>
      </c>
      <c r="I10" s="183">
        <v>2083.27</v>
      </c>
      <c r="J10" s="184">
        <v>2120</v>
      </c>
      <c r="K10" s="185">
        <v>2130</v>
      </c>
      <c r="L10" s="183">
        <v>670.7043849999999</v>
      </c>
      <c r="M10" s="184">
        <v>670</v>
      </c>
      <c r="N10" s="185">
        <v>670</v>
      </c>
      <c r="O10" s="183">
        <v>461.04</v>
      </c>
      <c r="P10" s="184">
        <v>510</v>
      </c>
      <c r="Q10" s="185">
        <v>520</v>
      </c>
      <c r="R10" s="71" t="s">
        <v>51</v>
      </c>
      <c r="S10" s="173"/>
      <c r="T10" s="174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 t="s">
        <v>142</v>
      </c>
      <c r="C11" s="49" t="s">
        <v>141</v>
      </c>
      <c r="D11" s="173"/>
      <c r="E11" s="174"/>
      <c r="F11" s="183">
        <v>662.81</v>
      </c>
      <c r="G11" s="184">
        <v>662.81</v>
      </c>
      <c r="H11" s="185">
        <v>662.81</v>
      </c>
      <c r="I11" s="183">
        <v>500</v>
      </c>
      <c r="J11" s="184">
        <v>500</v>
      </c>
      <c r="K11" s="185">
        <v>500</v>
      </c>
      <c r="L11" s="183">
        <v>960.66</v>
      </c>
      <c r="M11" s="184">
        <v>960.66</v>
      </c>
      <c r="N11" s="185">
        <v>960.66</v>
      </c>
      <c r="O11" s="183">
        <v>797.85</v>
      </c>
      <c r="P11" s="184">
        <v>797.85</v>
      </c>
      <c r="Q11" s="185">
        <v>797.85</v>
      </c>
      <c r="R11" s="71" t="s">
        <v>143</v>
      </c>
      <c r="S11" s="173"/>
      <c r="T11" s="174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 t="s">
        <v>4</v>
      </c>
      <c r="C12" s="49" t="s">
        <v>90</v>
      </c>
      <c r="D12" s="173"/>
      <c r="E12" s="174"/>
      <c r="F12" s="183">
        <v>104.58000000000001</v>
      </c>
      <c r="G12" s="184">
        <v>109</v>
      </c>
      <c r="H12" s="185">
        <v>108</v>
      </c>
      <c r="I12" s="183">
        <v>65</v>
      </c>
      <c r="J12" s="184">
        <v>70</v>
      </c>
      <c r="K12" s="185">
        <v>71</v>
      </c>
      <c r="L12" s="183">
        <v>39.6</v>
      </c>
      <c r="M12" s="184">
        <v>39</v>
      </c>
      <c r="N12" s="185">
        <v>37</v>
      </c>
      <c r="O12" s="183">
        <v>0.02</v>
      </c>
      <c r="P12" s="184">
        <v>0</v>
      </c>
      <c r="Q12" s="185">
        <v>0</v>
      </c>
      <c r="R12" s="71" t="s">
        <v>52</v>
      </c>
      <c r="S12" s="173"/>
      <c r="T12" s="174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 t="s">
        <v>3</v>
      </c>
      <c r="C13" s="49" t="s">
        <v>91</v>
      </c>
      <c r="D13" s="173"/>
      <c r="E13" s="174"/>
      <c r="F13" s="183">
        <v>133.86</v>
      </c>
      <c r="G13" s="184">
        <v>133.86</v>
      </c>
      <c r="H13" s="185">
        <v>133.86</v>
      </c>
      <c r="I13" s="183">
        <v>235.77</v>
      </c>
      <c r="J13" s="184">
        <v>235.77</v>
      </c>
      <c r="K13" s="185">
        <v>235.77</v>
      </c>
      <c r="L13" s="183">
        <v>9.22</v>
      </c>
      <c r="M13" s="184">
        <v>9.22</v>
      </c>
      <c r="N13" s="185">
        <v>9.22</v>
      </c>
      <c r="O13" s="183">
        <v>111.13</v>
      </c>
      <c r="P13" s="184">
        <v>111.13</v>
      </c>
      <c r="Q13" s="185">
        <v>111.13</v>
      </c>
      <c r="R13" s="71" t="s">
        <v>53</v>
      </c>
      <c r="S13" s="173"/>
      <c r="T13" s="174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 t="s">
        <v>18</v>
      </c>
      <c r="C14" s="49" t="s">
        <v>92</v>
      </c>
      <c r="D14" s="173"/>
      <c r="E14" s="174"/>
      <c r="F14" s="183">
        <v>-1.299999999999999</v>
      </c>
      <c r="G14" s="184">
        <v>-1.299999999999999</v>
      </c>
      <c r="H14" s="185">
        <v>-1.299999999999999</v>
      </c>
      <c r="I14" s="183">
        <v>38.77</v>
      </c>
      <c r="J14" s="184">
        <v>38.77</v>
      </c>
      <c r="K14" s="185">
        <v>38.77</v>
      </c>
      <c r="L14" s="183">
        <v>0.17</v>
      </c>
      <c r="M14" s="184">
        <v>0.17</v>
      </c>
      <c r="N14" s="185">
        <v>0.17</v>
      </c>
      <c r="O14" s="183">
        <v>40.24</v>
      </c>
      <c r="P14" s="184">
        <v>40.24</v>
      </c>
      <c r="Q14" s="185">
        <v>40.24</v>
      </c>
      <c r="R14" s="71" t="s">
        <v>54</v>
      </c>
      <c r="S14" s="173"/>
      <c r="T14" s="174"/>
      <c r="AA14">
        <v>3</v>
      </c>
      <c r="AD14">
        <v>2</v>
      </c>
      <c r="AE14">
        <v>3</v>
      </c>
      <c r="AF14">
        <v>3</v>
      </c>
      <c r="AG14">
        <v>2</v>
      </c>
      <c r="AH14">
        <v>5</v>
      </c>
      <c r="AI14">
        <v>5</v>
      </c>
      <c r="AJ14">
        <v>2</v>
      </c>
      <c r="AK14">
        <v>5</v>
      </c>
      <c r="AL14">
        <v>5</v>
      </c>
      <c r="AM14">
        <v>2</v>
      </c>
      <c r="AN14">
        <v>5</v>
      </c>
      <c r="AO14">
        <v>5</v>
      </c>
      <c r="AP14">
        <v>3</v>
      </c>
    </row>
    <row r="15" spans="1:42" ht="12.75">
      <c r="A15">
        <f t="shared" si="0"/>
      </c>
      <c r="B15" s="19" t="s">
        <v>8</v>
      </c>
      <c r="C15" s="49" t="s">
        <v>93</v>
      </c>
      <c r="D15" s="173"/>
      <c r="E15" s="174"/>
      <c r="F15" s="183">
        <v>0.79</v>
      </c>
      <c r="G15" s="184">
        <v>1</v>
      </c>
      <c r="H15" s="185">
        <v>1</v>
      </c>
      <c r="I15" s="183">
        <v>0</v>
      </c>
      <c r="J15" s="184">
        <v>0</v>
      </c>
      <c r="K15" s="185">
        <v>0</v>
      </c>
      <c r="L15" s="183">
        <v>0.79</v>
      </c>
      <c r="M15" s="184">
        <v>1</v>
      </c>
      <c r="N15" s="185">
        <v>1</v>
      </c>
      <c r="O15" s="183">
        <v>0</v>
      </c>
      <c r="P15" s="184">
        <v>0</v>
      </c>
      <c r="Q15" s="185">
        <v>0</v>
      </c>
      <c r="R15" s="71" t="s">
        <v>55</v>
      </c>
      <c r="S15" s="173"/>
      <c r="T15" s="174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9</v>
      </c>
      <c r="C16" s="49" t="s">
        <v>94</v>
      </c>
      <c r="D16" s="173"/>
      <c r="E16" s="174"/>
      <c r="F16" s="183">
        <v>551.6</v>
      </c>
      <c r="G16" s="184">
        <v>557</v>
      </c>
      <c r="H16" s="185">
        <v>560</v>
      </c>
      <c r="I16" s="183">
        <v>348</v>
      </c>
      <c r="J16" s="184">
        <v>349</v>
      </c>
      <c r="K16" s="185">
        <v>351</v>
      </c>
      <c r="L16" s="183">
        <v>222</v>
      </c>
      <c r="M16" s="184">
        <v>228</v>
      </c>
      <c r="N16" s="185">
        <v>230</v>
      </c>
      <c r="O16" s="183">
        <v>18.4</v>
      </c>
      <c r="P16" s="184">
        <v>20</v>
      </c>
      <c r="Q16" s="185">
        <v>21</v>
      </c>
      <c r="R16" s="71" t="s">
        <v>75</v>
      </c>
      <c r="S16" s="173"/>
      <c r="T16" s="174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 t="s">
        <v>11</v>
      </c>
      <c r="C17" s="49" t="s">
        <v>95</v>
      </c>
      <c r="D17" s="173"/>
      <c r="E17" s="174"/>
      <c r="F17" s="183">
        <v>57.6</v>
      </c>
      <c r="G17" s="184">
        <v>57.6</v>
      </c>
      <c r="H17" s="185">
        <v>57.6</v>
      </c>
      <c r="I17" s="183">
        <v>4.83</v>
      </c>
      <c r="J17" s="184">
        <v>4.83</v>
      </c>
      <c r="K17" s="185">
        <v>4.83</v>
      </c>
      <c r="L17" s="183">
        <v>54.31</v>
      </c>
      <c r="M17" s="184">
        <v>54.31</v>
      </c>
      <c r="N17" s="185">
        <v>54.31</v>
      </c>
      <c r="O17" s="183">
        <v>1.54</v>
      </c>
      <c r="P17" s="184">
        <v>1.54</v>
      </c>
      <c r="Q17" s="185">
        <v>1.54</v>
      </c>
      <c r="R17" s="71" t="s">
        <v>56</v>
      </c>
      <c r="S17" s="173"/>
      <c r="T17" s="174"/>
      <c r="AA17">
        <v>3</v>
      </c>
      <c r="AD17">
        <v>2</v>
      </c>
      <c r="AE17">
        <v>3</v>
      </c>
      <c r="AF17">
        <v>3</v>
      </c>
      <c r="AG17">
        <v>2</v>
      </c>
      <c r="AH17">
        <v>5</v>
      </c>
      <c r="AI17">
        <v>5</v>
      </c>
      <c r="AJ17">
        <v>2</v>
      </c>
      <c r="AK17">
        <v>5</v>
      </c>
      <c r="AL17">
        <v>5</v>
      </c>
      <c r="AM17">
        <v>2</v>
      </c>
      <c r="AN17">
        <v>5</v>
      </c>
      <c r="AO17">
        <v>5</v>
      </c>
      <c r="AP17">
        <v>3</v>
      </c>
    </row>
    <row r="18" spans="1:42" ht="12.75">
      <c r="A18">
        <f t="shared" si="0"/>
      </c>
      <c r="B18" s="19" t="s">
        <v>13</v>
      </c>
      <c r="C18" s="49" t="s">
        <v>96</v>
      </c>
      <c r="D18" s="173"/>
      <c r="E18" s="174"/>
      <c r="F18" s="183">
        <v>86.63000000000001</v>
      </c>
      <c r="G18" s="184">
        <v>86.63000000000001</v>
      </c>
      <c r="H18" s="185">
        <v>86.63000000000001</v>
      </c>
      <c r="I18" s="183">
        <v>236</v>
      </c>
      <c r="J18" s="184">
        <v>236</v>
      </c>
      <c r="K18" s="185">
        <v>236</v>
      </c>
      <c r="L18" s="183">
        <v>33.58</v>
      </c>
      <c r="M18" s="184">
        <v>33.58</v>
      </c>
      <c r="N18" s="185">
        <v>33.58</v>
      </c>
      <c r="O18" s="183">
        <v>182.95</v>
      </c>
      <c r="P18" s="184">
        <v>182.95</v>
      </c>
      <c r="Q18" s="185">
        <v>182.95</v>
      </c>
      <c r="R18" s="71" t="s">
        <v>57</v>
      </c>
      <c r="S18" s="173"/>
      <c r="T18" s="174"/>
      <c r="AA18">
        <v>3</v>
      </c>
      <c r="AD18">
        <v>2</v>
      </c>
      <c r="AE18">
        <v>3</v>
      </c>
      <c r="AF18">
        <v>3</v>
      </c>
      <c r="AG18">
        <v>2</v>
      </c>
      <c r="AH18">
        <v>5</v>
      </c>
      <c r="AI18">
        <v>5</v>
      </c>
      <c r="AJ18">
        <v>2</v>
      </c>
      <c r="AK18">
        <v>5</v>
      </c>
      <c r="AL18">
        <v>5</v>
      </c>
      <c r="AM18">
        <v>2</v>
      </c>
      <c r="AN18">
        <v>5</v>
      </c>
      <c r="AO18">
        <v>5</v>
      </c>
      <c r="AP18">
        <v>3</v>
      </c>
    </row>
    <row r="19" spans="1:42" ht="14.25">
      <c r="A19">
        <f t="shared" si="0"/>
      </c>
      <c r="B19" s="19" t="s">
        <v>14</v>
      </c>
      <c r="C19" s="49" t="s">
        <v>339</v>
      </c>
      <c r="D19" s="173"/>
      <c r="E19" s="174"/>
      <c r="F19" s="183">
        <v>8142</v>
      </c>
      <c r="G19" s="184">
        <v>7555</v>
      </c>
      <c r="H19" s="185">
        <v>7066</v>
      </c>
      <c r="I19" s="183">
        <v>11660</v>
      </c>
      <c r="J19" s="184">
        <v>11312</v>
      </c>
      <c r="K19" s="185">
        <v>11013</v>
      </c>
      <c r="L19" s="183">
        <v>596</v>
      </c>
      <c r="M19" s="184">
        <v>560</v>
      </c>
      <c r="N19" s="185">
        <v>500</v>
      </c>
      <c r="O19" s="183">
        <v>4114</v>
      </c>
      <c r="P19" s="184">
        <v>4317</v>
      </c>
      <c r="Q19" s="185">
        <v>4447</v>
      </c>
      <c r="R19" s="151" t="s">
        <v>340</v>
      </c>
      <c r="S19" s="173"/>
      <c r="T19" s="174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 t="s">
        <v>15</v>
      </c>
      <c r="C20" s="49" t="s">
        <v>98</v>
      </c>
      <c r="D20" s="173"/>
      <c r="E20" s="174"/>
      <c r="F20" s="183">
        <v>3190.2</v>
      </c>
      <c r="G20" s="184">
        <v>3400</v>
      </c>
      <c r="H20" s="185">
        <v>3322.66092993713</v>
      </c>
      <c r="I20" s="183">
        <v>1613.2</v>
      </c>
      <c r="J20" s="184">
        <v>1800</v>
      </c>
      <c r="K20" s="185">
        <v>1700.0936768149884</v>
      </c>
      <c r="L20" s="183">
        <v>1991</v>
      </c>
      <c r="M20" s="184">
        <v>2000</v>
      </c>
      <c r="N20" s="185">
        <v>2009.0406830738323</v>
      </c>
      <c r="O20" s="183">
        <v>414</v>
      </c>
      <c r="P20" s="184">
        <v>400</v>
      </c>
      <c r="Q20" s="185">
        <v>386.47342995169083</v>
      </c>
      <c r="R20" s="71" t="s">
        <v>15</v>
      </c>
      <c r="S20" s="173"/>
      <c r="T20" s="174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 t="s">
        <v>10</v>
      </c>
      <c r="C21" s="49" t="s">
        <v>99</v>
      </c>
      <c r="D21" s="173"/>
      <c r="E21" s="174"/>
      <c r="F21" s="183">
        <v>6038</v>
      </c>
      <c r="G21" s="184">
        <v>5745</v>
      </c>
      <c r="H21" s="185">
        <v>5745</v>
      </c>
      <c r="I21" s="183">
        <v>2398</v>
      </c>
      <c r="J21" s="184">
        <v>2415</v>
      </c>
      <c r="K21" s="185">
        <v>2415</v>
      </c>
      <c r="L21" s="183">
        <v>4717</v>
      </c>
      <c r="M21" s="184">
        <v>4500</v>
      </c>
      <c r="N21" s="185">
        <v>4500</v>
      </c>
      <c r="O21" s="183">
        <v>1077</v>
      </c>
      <c r="P21" s="184">
        <v>1170</v>
      </c>
      <c r="Q21" s="185">
        <v>1170</v>
      </c>
      <c r="R21" s="71" t="s">
        <v>59</v>
      </c>
      <c r="S21" s="173"/>
      <c r="T21" s="174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 t="s">
        <v>19</v>
      </c>
      <c r="C22" s="49" t="s">
        <v>100</v>
      </c>
      <c r="D22" s="173"/>
      <c r="E22" s="174"/>
      <c r="F22" s="183">
        <v>169.531914</v>
      </c>
      <c r="G22" s="184">
        <v>160.27471933333334</v>
      </c>
      <c r="H22" s="185">
        <v>160.27471933333334</v>
      </c>
      <c r="I22" s="183">
        <v>20.716</v>
      </c>
      <c r="J22" s="184">
        <v>20.351000000000003</v>
      </c>
      <c r="K22" s="185">
        <v>20.351000000000003</v>
      </c>
      <c r="L22" s="183">
        <v>149.115164</v>
      </c>
      <c r="M22" s="184">
        <v>140.19739966666666</v>
      </c>
      <c r="N22" s="185">
        <v>140.19739966666666</v>
      </c>
      <c r="O22" s="183">
        <v>0.29925</v>
      </c>
      <c r="P22" s="184">
        <v>0.27368033333333336</v>
      </c>
      <c r="Q22" s="185">
        <v>0.27368033333333336</v>
      </c>
      <c r="R22" s="71" t="s">
        <v>60</v>
      </c>
      <c r="S22" s="173"/>
      <c r="T22" s="174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1:42" ht="12.75">
      <c r="A23">
        <f t="shared" si="0"/>
      </c>
      <c r="B23" s="19" t="s">
        <v>20</v>
      </c>
      <c r="C23" s="49" t="s">
        <v>101</v>
      </c>
      <c r="D23" s="173"/>
      <c r="E23" s="174"/>
      <c r="F23" s="183">
        <v>40.800000000000004</v>
      </c>
      <c r="G23" s="184">
        <v>40.800000000000004</v>
      </c>
      <c r="H23" s="185">
        <v>40.800000000000004</v>
      </c>
      <c r="I23" s="183">
        <v>0</v>
      </c>
      <c r="J23" s="184">
        <v>0</v>
      </c>
      <c r="K23" s="185">
        <v>0</v>
      </c>
      <c r="L23" s="183">
        <v>40.84</v>
      </c>
      <c r="M23" s="184">
        <v>40.84</v>
      </c>
      <c r="N23" s="185">
        <v>40.84</v>
      </c>
      <c r="O23" s="183">
        <v>0.04</v>
      </c>
      <c r="P23" s="184">
        <v>0.04</v>
      </c>
      <c r="Q23" s="185">
        <v>0.04</v>
      </c>
      <c r="R23" s="71" t="s">
        <v>61</v>
      </c>
      <c r="S23" s="173"/>
      <c r="T23" s="174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1:42" ht="12.75">
      <c r="A24">
        <f t="shared" si="0"/>
      </c>
      <c r="B24" s="19" t="s">
        <v>21</v>
      </c>
      <c r="C24" s="49" t="s">
        <v>102</v>
      </c>
      <c r="D24" s="173"/>
      <c r="E24" s="174"/>
      <c r="F24" s="183">
        <v>3432</v>
      </c>
      <c r="G24" s="184">
        <v>3432</v>
      </c>
      <c r="H24" s="185">
        <v>3432</v>
      </c>
      <c r="I24" s="183">
        <v>369</v>
      </c>
      <c r="J24" s="184">
        <v>369</v>
      </c>
      <c r="K24" s="185">
        <v>369</v>
      </c>
      <c r="L24" s="183">
        <v>3255</v>
      </c>
      <c r="M24" s="184">
        <v>3255</v>
      </c>
      <c r="N24" s="185">
        <v>3255</v>
      </c>
      <c r="O24" s="183">
        <v>192</v>
      </c>
      <c r="P24" s="184">
        <v>192</v>
      </c>
      <c r="Q24" s="185">
        <v>192</v>
      </c>
      <c r="R24" s="71" t="s">
        <v>62</v>
      </c>
      <c r="S24" s="173"/>
      <c r="T24" s="174"/>
      <c r="AA24">
        <v>3</v>
      </c>
      <c r="AD24">
        <v>2</v>
      </c>
      <c r="AE24">
        <v>3</v>
      </c>
      <c r="AF24">
        <v>3</v>
      </c>
      <c r="AG24">
        <v>2</v>
      </c>
      <c r="AH24">
        <v>5</v>
      </c>
      <c r="AI24">
        <v>5</v>
      </c>
      <c r="AJ24">
        <v>2</v>
      </c>
      <c r="AK24">
        <v>5</v>
      </c>
      <c r="AL24">
        <v>5</v>
      </c>
      <c r="AM24">
        <v>2</v>
      </c>
      <c r="AN24">
        <v>5</v>
      </c>
      <c r="AO24">
        <v>5</v>
      </c>
      <c r="AP24">
        <v>3</v>
      </c>
    </row>
    <row r="25" spans="1:42" ht="12.75">
      <c r="A25">
        <f t="shared" si="0"/>
      </c>
      <c r="B25" s="19" t="s">
        <v>25</v>
      </c>
      <c r="C25" s="49" t="s">
        <v>103</v>
      </c>
      <c r="D25" s="173"/>
      <c r="E25" s="174"/>
      <c r="F25" s="183">
        <v>-0.8400000000000003</v>
      </c>
      <c r="G25" s="184">
        <v>-0.8400000000000003</v>
      </c>
      <c r="H25" s="185">
        <v>-0.8400000000000003</v>
      </c>
      <c r="I25" s="183">
        <v>0</v>
      </c>
      <c r="J25" s="184">
        <v>0</v>
      </c>
      <c r="K25" s="185">
        <v>0</v>
      </c>
      <c r="L25" s="183">
        <v>2.09</v>
      </c>
      <c r="M25" s="184">
        <v>2.09</v>
      </c>
      <c r="N25" s="185">
        <v>2.09</v>
      </c>
      <c r="O25" s="183">
        <v>2.93</v>
      </c>
      <c r="P25" s="184">
        <v>2.93</v>
      </c>
      <c r="Q25" s="185">
        <v>2.93</v>
      </c>
      <c r="R25" s="71" t="s">
        <v>63</v>
      </c>
      <c r="S25" s="173"/>
      <c r="T25" s="174"/>
      <c r="AA25">
        <v>3</v>
      </c>
      <c r="AD25">
        <v>2</v>
      </c>
      <c r="AE25">
        <v>3</v>
      </c>
      <c r="AF25">
        <v>3</v>
      </c>
      <c r="AG25">
        <v>2</v>
      </c>
      <c r="AH25">
        <v>5</v>
      </c>
      <c r="AI25">
        <v>5</v>
      </c>
      <c r="AJ25">
        <v>2</v>
      </c>
      <c r="AK25">
        <v>5</v>
      </c>
      <c r="AL25">
        <v>5</v>
      </c>
      <c r="AM25">
        <v>2</v>
      </c>
      <c r="AN25">
        <v>5</v>
      </c>
      <c r="AO25">
        <v>5</v>
      </c>
      <c r="AP25">
        <v>3</v>
      </c>
    </row>
    <row r="26" spans="1:42" ht="12.75">
      <c r="A26">
        <f t="shared" si="0"/>
      </c>
      <c r="B26" s="19" t="s">
        <v>24</v>
      </c>
      <c r="C26" s="49" t="s">
        <v>104</v>
      </c>
      <c r="D26" s="173"/>
      <c r="E26" s="174"/>
      <c r="F26" s="183">
        <v>23.509999999999998</v>
      </c>
      <c r="G26" s="184">
        <v>23.509999999999998</v>
      </c>
      <c r="H26" s="185">
        <v>23.509999999999998</v>
      </c>
      <c r="I26" s="183">
        <v>0</v>
      </c>
      <c r="J26" s="184">
        <v>0</v>
      </c>
      <c r="K26" s="185">
        <v>0</v>
      </c>
      <c r="L26" s="183">
        <v>33.08</v>
      </c>
      <c r="M26" s="184">
        <v>33.08</v>
      </c>
      <c r="N26" s="185">
        <v>33.08</v>
      </c>
      <c r="O26" s="183">
        <v>9.57</v>
      </c>
      <c r="P26" s="184">
        <v>9.57</v>
      </c>
      <c r="Q26" s="185">
        <v>9.57</v>
      </c>
      <c r="R26" s="71" t="s">
        <v>305</v>
      </c>
      <c r="S26" s="173"/>
      <c r="T26" s="174"/>
      <c r="AA26">
        <v>3</v>
      </c>
      <c r="AD26">
        <v>2</v>
      </c>
      <c r="AE26">
        <v>3</v>
      </c>
      <c r="AF26">
        <v>3</v>
      </c>
      <c r="AG26">
        <v>2</v>
      </c>
      <c r="AH26">
        <v>5</v>
      </c>
      <c r="AI26">
        <v>5</v>
      </c>
      <c r="AJ26">
        <v>2</v>
      </c>
      <c r="AK26">
        <v>5</v>
      </c>
      <c r="AL26">
        <v>5</v>
      </c>
      <c r="AM26">
        <v>2</v>
      </c>
      <c r="AN26">
        <v>5</v>
      </c>
      <c r="AO26">
        <v>5</v>
      </c>
      <c r="AP26">
        <v>3</v>
      </c>
    </row>
    <row r="27" spans="1:42" ht="12.75">
      <c r="A27">
        <f t="shared" si="0"/>
      </c>
      <c r="B27" s="19" t="s">
        <v>144</v>
      </c>
      <c r="C27" s="49" t="s">
        <v>145</v>
      </c>
      <c r="D27" s="173"/>
      <c r="E27" s="174"/>
      <c r="F27" s="183">
        <v>0.16999999999999998</v>
      </c>
      <c r="G27" s="184">
        <v>0.16999999999999998</v>
      </c>
      <c r="H27" s="185">
        <v>0.16999999999999998</v>
      </c>
      <c r="I27" s="183">
        <v>0</v>
      </c>
      <c r="J27" s="184">
        <v>0</v>
      </c>
      <c r="K27" s="185">
        <v>0</v>
      </c>
      <c r="L27" s="183">
        <v>0.18</v>
      </c>
      <c r="M27" s="184">
        <v>0.18</v>
      </c>
      <c r="N27" s="185">
        <v>0.18</v>
      </c>
      <c r="O27" s="183">
        <v>0.01</v>
      </c>
      <c r="P27" s="184">
        <v>0.01</v>
      </c>
      <c r="Q27" s="185">
        <v>0.01</v>
      </c>
      <c r="R27" s="71" t="s">
        <v>144</v>
      </c>
      <c r="S27" s="173"/>
      <c r="T27" s="174"/>
      <c r="AA27">
        <v>3</v>
      </c>
      <c r="AD27">
        <v>2</v>
      </c>
      <c r="AE27">
        <v>3</v>
      </c>
      <c r="AF27">
        <v>3</v>
      </c>
      <c r="AG27">
        <v>2</v>
      </c>
      <c r="AH27">
        <v>5</v>
      </c>
      <c r="AI27">
        <v>5</v>
      </c>
      <c r="AJ27">
        <v>2</v>
      </c>
      <c r="AK27">
        <v>5</v>
      </c>
      <c r="AL27">
        <v>5</v>
      </c>
      <c r="AM27">
        <v>2</v>
      </c>
      <c r="AN27">
        <v>5</v>
      </c>
      <c r="AO27">
        <v>5</v>
      </c>
      <c r="AP27">
        <v>3</v>
      </c>
    </row>
    <row r="28" spans="1:42" ht="12.75">
      <c r="A28">
        <f t="shared" si="0"/>
      </c>
      <c r="B28" s="19" t="s">
        <v>29</v>
      </c>
      <c r="C28" s="49" t="s">
        <v>106</v>
      </c>
      <c r="D28" s="173"/>
      <c r="E28" s="174"/>
      <c r="F28" s="183">
        <v>705</v>
      </c>
      <c r="G28" s="184">
        <v>195</v>
      </c>
      <c r="H28" s="185">
        <v>447</v>
      </c>
      <c r="I28" s="183">
        <v>37</v>
      </c>
      <c r="J28" s="184">
        <v>37</v>
      </c>
      <c r="K28" s="185">
        <v>37</v>
      </c>
      <c r="L28" s="183">
        <v>1676</v>
      </c>
      <c r="M28" s="184">
        <v>1418</v>
      </c>
      <c r="N28" s="185">
        <v>1400</v>
      </c>
      <c r="O28" s="183">
        <v>1008</v>
      </c>
      <c r="P28" s="184">
        <v>1260</v>
      </c>
      <c r="Q28" s="185">
        <v>990</v>
      </c>
      <c r="R28" s="71" t="s">
        <v>65</v>
      </c>
      <c r="S28" s="173"/>
      <c r="T28" s="174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 t="s">
        <v>30</v>
      </c>
      <c r="C29" s="49" t="s">
        <v>107</v>
      </c>
      <c r="D29" s="173"/>
      <c r="E29" s="174"/>
      <c r="F29" s="183">
        <v>785.11</v>
      </c>
      <c r="G29" s="184">
        <v>785.11</v>
      </c>
      <c r="H29" s="185">
        <v>785.11</v>
      </c>
      <c r="I29" s="183">
        <v>1062</v>
      </c>
      <c r="J29" s="184">
        <v>1062</v>
      </c>
      <c r="K29" s="185">
        <v>1062</v>
      </c>
      <c r="L29" s="183">
        <v>88.76</v>
      </c>
      <c r="M29" s="184">
        <v>88.76</v>
      </c>
      <c r="N29" s="185">
        <v>88.76</v>
      </c>
      <c r="O29" s="183">
        <v>365.65</v>
      </c>
      <c r="P29" s="184">
        <v>365.65</v>
      </c>
      <c r="Q29" s="185">
        <v>365.65</v>
      </c>
      <c r="R29" s="71" t="s">
        <v>66</v>
      </c>
      <c r="S29" s="173"/>
      <c r="T29" s="174"/>
      <c r="AA29">
        <v>3</v>
      </c>
      <c r="AD29">
        <v>2</v>
      </c>
      <c r="AE29">
        <v>3</v>
      </c>
      <c r="AF29">
        <v>3</v>
      </c>
      <c r="AG29">
        <v>2</v>
      </c>
      <c r="AH29">
        <v>5</v>
      </c>
      <c r="AI29">
        <v>5</v>
      </c>
      <c r="AJ29">
        <v>2</v>
      </c>
      <c r="AK29">
        <v>5</v>
      </c>
      <c r="AL29">
        <v>5</v>
      </c>
      <c r="AM29">
        <v>2</v>
      </c>
      <c r="AN29">
        <v>5</v>
      </c>
      <c r="AO29">
        <v>5</v>
      </c>
      <c r="AP29">
        <v>3</v>
      </c>
    </row>
    <row r="30" spans="1:42" ht="12.75">
      <c r="A30">
        <f t="shared" si="0"/>
      </c>
      <c r="B30" s="19" t="s">
        <v>31</v>
      </c>
      <c r="C30" s="49" t="s">
        <v>108</v>
      </c>
      <c r="D30" s="173"/>
      <c r="E30" s="174"/>
      <c r="F30" s="183">
        <v>2270.862</v>
      </c>
      <c r="G30" s="184">
        <v>2310</v>
      </c>
      <c r="H30" s="185">
        <v>2350</v>
      </c>
      <c r="I30" s="183">
        <v>1258.282</v>
      </c>
      <c r="J30" s="184">
        <v>1280</v>
      </c>
      <c r="K30" s="185">
        <v>1300</v>
      </c>
      <c r="L30" s="183">
        <v>1161.964</v>
      </c>
      <c r="M30" s="184">
        <v>1190</v>
      </c>
      <c r="N30" s="185">
        <v>1230</v>
      </c>
      <c r="O30" s="183">
        <v>149.384</v>
      </c>
      <c r="P30" s="184">
        <v>160</v>
      </c>
      <c r="Q30" s="185">
        <v>180</v>
      </c>
      <c r="R30" s="71" t="s">
        <v>67</v>
      </c>
      <c r="S30" s="173"/>
      <c r="T30" s="174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 t="s">
        <v>32</v>
      </c>
      <c r="C31" s="49" t="s">
        <v>109</v>
      </c>
      <c r="D31" s="173"/>
      <c r="E31" s="174"/>
      <c r="F31" s="183">
        <v>1801.0155670000001</v>
      </c>
      <c r="G31" s="184">
        <v>1795</v>
      </c>
      <c r="H31" s="185">
        <v>1801</v>
      </c>
      <c r="I31" s="183">
        <v>2772.9</v>
      </c>
      <c r="J31" s="184">
        <v>2780</v>
      </c>
      <c r="K31" s="185">
        <v>2775</v>
      </c>
      <c r="L31" s="183">
        <v>187</v>
      </c>
      <c r="M31" s="184">
        <v>175</v>
      </c>
      <c r="N31" s="185">
        <v>181</v>
      </c>
      <c r="O31" s="183">
        <v>1158.884433</v>
      </c>
      <c r="P31" s="184">
        <v>1160</v>
      </c>
      <c r="Q31" s="185">
        <v>1155</v>
      </c>
      <c r="R31" s="71" t="s">
        <v>32</v>
      </c>
      <c r="S31" s="173"/>
      <c r="T31" s="174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33</v>
      </c>
      <c r="C32" s="49" t="s">
        <v>110</v>
      </c>
      <c r="D32" s="173"/>
      <c r="E32" s="174"/>
      <c r="F32" s="183">
        <v>154.60999999999999</v>
      </c>
      <c r="G32" s="184">
        <v>160</v>
      </c>
      <c r="H32" s="185">
        <v>160</v>
      </c>
      <c r="I32" s="183">
        <v>0</v>
      </c>
      <c r="J32" s="184">
        <v>0</v>
      </c>
      <c r="K32" s="185">
        <v>0</v>
      </c>
      <c r="L32" s="183">
        <v>155.6</v>
      </c>
      <c r="M32" s="184">
        <v>161</v>
      </c>
      <c r="N32" s="185">
        <v>161</v>
      </c>
      <c r="O32" s="183">
        <v>0.99</v>
      </c>
      <c r="P32" s="184">
        <v>1</v>
      </c>
      <c r="Q32" s="185">
        <v>1</v>
      </c>
      <c r="R32" s="71" t="s">
        <v>68</v>
      </c>
      <c r="S32" s="173"/>
      <c r="T32" s="174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>IF(SUM(F33:Q33)&lt;1,"Y","")</f>
      </c>
      <c r="B33" s="19" t="s">
        <v>366</v>
      </c>
      <c r="C33" s="49" t="s">
        <v>368</v>
      </c>
      <c r="D33" s="173"/>
      <c r="E33" s="174"/>
      <c r="F33" s="183">
        <v>72.60000000000001</v>
      </c>
      <c r="G33" s="184">
        <v>75</v>
      </c>
      <c r="H33" s="185">
        <v>77</v>
      </c>
      <c r="I33" s="183">
        <v>0</v>
      </c>
      <c r="J33" s="184">
        <v>0</v>
      </c>
      <c r="K33" s="185">
        <v>0</v>
      </c>
      <c r="L33" s="183">
        <v>72.7</v>
      </c>
      <c r="M33" s="184">
        <v>75</v>
      </c>
      <c r="N33" s="185">
        <v>77</v>
      </c>
      <c r="O33" s="183">
        <v>0.1</v>
      </c>
      <c r="P33" s="184">
        <v>0</v>
      </c>
      <c r="Q33" s="185">
        <v>0</v>
      </c>
      <c r="R33" s="71" t="s">
        <v>367</v>
      </c>
      <c r="S33" s="173"/>
      <c r="T33" s="174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 t="shared" si="0"/>
      </c>
      <c r="B34" s="19" t="s">
        <v>35</v>
      </c>
      <c r="C34" s="49" t="s">
        <v>111</v>
      </c>
      <c r="D34" s="173"/>
      <c r="E34" s="174"/>
      <c r="F34" s="183">
        <v>614.25</v>
      </c>
      <c r="G34" s="184">
        <v>640</v>
      </c>
      <c r="H34" s="185">
        <v>650</v>
      </c>
      <c r="I34" s="183">
        <v>685.86</v>
      </c>
      <c r="J34" s="184">
        <v>715</v>
      </c>
      <c r="K34" s="185">
        <v>725</v>
      </c>
      <c r="L34" s="183">
        <v>150.39</v>
      </c>
      <c r="M34" s="184">
        <v>150</v>
      </c>
      <c r="N34" s="185">
        <v>155</v>
      </c>
      <c r="O34" s="183">
        <v>222</v>
      </c>
      <c r="P34" s="184">
        <v>225</v>
      </c>
      <c r="Q34" s="185">
        <v>230</v>
      </c>
      <c r="R34" s="71" t="s">
        <v>69</v>
      </c>
      <c r="S34" s="173"/>
      <c r="T34" s="174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36</v>
      </c>
      <c r="C35" s="49" t="s">
        <v>112</v>
      </c>
      <c r="D35" s="173"/>
      <c r="E35" s="174"/>
      <c r="F35" s="183">
        <v>336.208849805</v>
      </c>
      <c r="G35" s="184">
        <v>337</v>
      </c>
      <c r="H35" s="185">
        <v>337</v>
      </c>
      <c r="I35" s="183">
        <v>92</v>
      </c>
      <c r="J35" s="184">
        <v>95</v>
      </c>
      <c r="K35" s="185">
        <v>95</v>
      </c>
      <c r="L35" s="183">
        <v>249.075440875</v>
      </c>
      <c r="M35" s="184">
        <v>250</v>
      </c>
      <c r="N35" s="185">
        <v>250</v>
      </c>
      <c r="O35" s="183">
        <v>4.86659107</v>
      </c>
      <c r="P35" s="184">
        <v>8</v>
      </c>
      <c r="Q35" s="185">
        <v>8</v>
      </c>
      <c r="R35" s="71" t="s">
        <v>70</v>
      </c>
      <c r="S35" s="173"/>
      <c r="T35" s="174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12</v>
      </c>
      <c r="C36" s="49" t="s">
        <v>113</v>
      </c>
      <c r="D36" s="173"/>
      <c r="E36" s="174"/>
      <c r="F36" s="183">
        <v>1850.4499999999998</v>
      </c>
      <c r="G36" s="184">
        <v>1843</v>
      </c>
      <c r="H36" s="185">
        <v>1820</v>
      </c>
      <c r="I36" s="183">
        <v>1700</v>
      </c>
      <c r="J36" s="184">
        <v>1640</v>
      </c>
      <c r="K36" s="185">
        <v>1640</v>
      </c>
      <c r="L36" s="183">
        <v>1095.59</v>
      </c>
      <c r="M36" s="184">
        <v>1083</v>
      </c>
      <c r="N36" s="185">
        <v>1080</v>
      </c>
      <c r="O36" s="183">
        <v>945.14</v>
      </c>
      <c r="P36" s="184">
        <v>880</v>
      </c>
      <c r="Q36" s="185">
        <v>900</v>
      </c>
      <c r="R36" s="71" t="s">
        <v>71</v>
      </c>
      <c r="S36" s="173"/>
      <c r="T36" s="174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37</v>
      </c>
      <c r="C37" s="49" t="s">
        <v>114</v>
      </c>
      <c r="D37" s="173"/>
      <c r="E37" s="174"/>
      <c r="F37" s="183">
        <v>8986.47</v>
      </c>
      <c r="G37" s="184">
        <v>8900</v>
      </c>
      <c r="H37" s="185">
        <v>9000</v>
      </c>
      <c r="I37" s="183">
        <v>11945</v>
      </c>
      <c r="J37" s="184">
        <v>12300</v>
      </c>
      <c r="K37" s="185">
        <v>12500</v>
      </c>
      <c r="L37" s="183">
        <v>585.47</v>
      </c>
      <c r="M37" s="184">
        <v>500</v>
      </c>
      <c r="N37" s="185">
        <v>500</v>
      </c>
      <c r="O37" s="183">
        <v>3544</v>
      </c>
      <c r="P37" s="184">
        <v>3900</v>
      </c>
      <c r="Q37" s="185">
        <v>4000</v>
      </c>
      <c r="R37" s="71" t="s">
        <v>72</v>
      </c>
      <c r="S37" s="173"/>
      <c r="T37" s="174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t="shared" si="0"/>
      </c>
      <c r="B38" s="19" t="s">
        <v>7</v>
      </c>
      <c r="C38" s="49" t="s">
        <v>115</v>
      </c>
      <c r="D38" s="173"/>
      <c r="E38" s="174"/>
      <c r="F38" s="183">
        <v>207.64</v>
      </c>
      <c r="G38" s="184">
        <v>205</v>
      </c>
      <c r="H38" s="185">
        <v>205</v>
      </c>
      <c r="I38" s="183">
        <v>101.34</v>
      </c>
      <c r="J38" s="184">
        <v>100</v>
      </c>
      <c r="K38" s="185">
        <v>100</v>
      </c>
      <c r="L38" s="183">
        <v>106.45</v>
      </c>
      <c r="M38" s="184">
        <v>105</v>
      </c>
      <c r="N38" s="185">
        <v>105</v>
      </c>
      <c r="O38" s="183">
        <v>0.15</v>
      </c>
      <c r="P38" s="184">
        <v>0</v>
      </c>
      <c r="Q38" s="185">
        <v>0</v>
      </c>
      <c r="R38" s="71" t="s">
        <v>73</v>
      </c>
      <c r="S38" s="173"/>
      <c r="T38" s="174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0"/>
      </c>
      <c r="B39" s="19" t="s">
        <v>38</v>
      </c>
      <c r="C39" s="49" t="s">
        <v>117</v>
      </c>
      <c r="D39" s="173"/>
      <c r="E39" s="174"/>
      <c r="F39" s="183">
        <v>1512.92</v>
      </c>
      <c r="G39" s="184">
        <v>2440</v>
      </c>
      <c r="H39" s="185">
        <v>2440</v>
      </c>
      <c r="I39" s="183">
        <v>70</v>
      </c>
      <c r="J39" s="184">
        <v>70</v>
      </c>
      <c r="K39" s="185">
        <v>70</v>
      </c>
      <c r="L39" s="183">
        <v>1500.92</v>
      </c>
      <c r="M39" s="184">
        <v>2400</v>
      </c>
      <c r="N39" s="185">
        <v>2400</v>
      </c>
      <c r="O39" s="183">
        <v>58</v>
      </c>
      <c r="P39" s="184">
        <v>30</v>
      </c>
      <c r="Q39" s="185">
        <v>30</v>
      </c>
      <c r="R39" s="71" t="s">
        <v>74</v>
      </c>
      <c r="S39" s="173"/>
      <c r="T39" s="174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3.5" thickBot="1">
      <c r="A40">
        <f t="shared" si="0"/>
      </c>
      <c r="B40" s="19" t="s">
        <v>16</v>
      </c>
      <c r="C40" s="49" t="s">
        <v>118</v>
      </c>
      <c r="D40" s="173"/>
      <c r="E40" s="174"/>
      <c r="F40" s="183">
        <v>1253.83</v>
      </c>
      <c r="G40" s="184">
        <v>1060</v>
      </c>
      <c r="H40" s="185">
        <v>1060</v>
      </c>
      <c r="I40" s="183">
        <v>220</v>
      </c>
      <c r="J40" s="184">
        <v>0</v>
      </c>
      <c r="K40" s="185">
        <v>0</v>
      </c>
      <c r="L40" s="183">
        <v>1046</v>
      </c>
      <c r="M40" s="184">
        <v>1070</v>
      </c>
      <c r="N40" s="185">
        <v>1070</v>
      </c>
      <c r="O40" s="183">
        <v>12.17</v>
      </c>
      <c r="P40" s="184">
        <v>10</v>
      </c>
      <c r="Q40" s="185">
        <v>10</v>
      </c>
      <c r="R40" s="71" t="s">
        <v>76</v>
      </c>
      <c r="S40" s="173"/>
      <c r="T40" s="174"/>
      <c r="AA40">
        <v>2</v>
      </c>
      <c r="AD40">
        <v>2</v>
      </c>
      <c r="AE40">
        <v>2</v>
      </c>
      <c r="AF40">
        <v>2</v>
      </c>
      <c r="AG40">
        <v>2</v>
      </c>
      <c r="AH40" t="s">
        <v>345</v>
      </c>
      <c r="AI40" t="s">
        <v>345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1:42" ht="14.25" thickBot="1" thickTop="1">
      <c r="A41">
        <f t="shared" si="0"/>
      </c>
      <c r="C41" s="14" t="s">
        <v>42</v>
      </c>
      <c r="D41" s="177"/>
      <c r="E41" s="178"/>
      <c r="F41" s="155">
        <v>45480.30271580499</v>
      </c>
      <c r="G41" s="156">
        <v>44992.09471933333</v>
      </c>
      <c r="H41" s="157">
        <v>44814.75564927046</v>
      </c>
      <c r="I41" s="155">
        <v>39516.937999999995</v>
      </c>
      <c r="J41" s="156">
        <v>39549.721</v>
      </c>
      <c r="K41" s="157">
        <v>39388.81467681499</v>
      </c>
      <c r="L41" s="155">
        <v>20855.768989875003</v>
      </c>
      <c r="M41" s="156">
        <v>21197.607399666667</v>
      </c>
      <c r="N41" s="157">
        <v>21178.6480827405</v>
      </c>
      <c r="O41" s="155">
        <v>14892.404274069999</v>
      </c>
      <c r="P41" s="156">
        <v>15755.233680333335</v>
      </c>
      <c r="Q41" s="157">
        <v>15752.707110285026</v>
      </c>
      <c r="R41" s="14" t="s">
        <v>42</v>
      </c>
      <c r="S41" s="177"/>
      <c r="T41" s="178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1:42" ht="13.5" thickTop="1">
      <c r="A42">
        <f t="shared" si="0"/>
      </c>
      <c r="B42" s="16" t="s">
        <v>5</v>
      </c>
      <c r="C42" s="49" t="s">
        <v>119</v>
      </c>
      <c r="D42" s="173"/>
      <c r="E42" s="174"/>
      <c r="F42" s="183">
        <v>24.919999999999998</v>
      </c>
      <c r="G42" s="184">
        <v>24</v>
      </c>
      <c r="H42" s="185">
        <v>25</v>
      </c>
      <c r="I42" s="183">
        <v>27</v>
      </c>
      <c r="J42" s="184">
        <v>37</v>
      </c>
      <c r="K42" s="185">
        <v>45</v>
      </c>
      <c r="L42" s="183">
        <v>18.61</v>
      </c>
      <c r="M42" s="184">
        <v>17</v>
      </c>
      <c r="N42" s="185">
        <v>15</v>
      </c>
      <c r="O42" s="183">
        <v>20.69</v>
      </c>
      <c r="P42" s="184">
        <v>30</v>
      </c>
      <c r="Q42" s="185">
        <v>35</v>
      </c>
      <c r="R42" s="71" t="s">
        <v>77</v>
      </c>
      <c r="S42" s="173"/>
      <c r="T42" s="174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1:42" ht="12.75">
      <c r="A43">
        <f t="shared" si="0"/>
      </c>
      <c r="B43" s="16" t="s">
        <v>22</v>
      </c>
      <c r="C43" s="49" t="s">
        <v>121</v>
      </c>
      <c r="D43" s="173"/>
      <c r="E43" s="174"/>
      <c r="F43" s="183">
        <v>7.15</v>
      </c>
      <c r="G43" s="184">
        <v>7.15</v>
      </c>
      <c r="H43" s="185">
        <v>7.15</v>
      </c>
      <c r="I43" s="183">
        <v>0</v>
      </c>
      <c r="J43" s="184">
        <v>0</v>
      </c>
      <c r="K43" s="185">
        <v>0</v>
      </c>
      <c r="L43" s="183">
        <v>7.15</v>
      </c>
      <c r="M43" s="184">
        <v>7.15</v>
      </c>
      <c r="N43" s="185">
        <v>7.15</v>
      </c>
      <c r="O43" s="183">
        <v>0</v>
      </c>
      <c r="P43" s="184">
        <v>0</v>
      </c>
      <c r="Q43" s="185">
        <v>0</v>
      </c>
      <c r="R43" s="71" t="s">
        <v>22</v>
      </c>
      <c r="S43" s="173"/>
      <c r="T43" s="174"/>
      <c r="AA43">
        <v>3</v>
      </c>
      <c r="AD43">
        <v>2</v>
      </c>
      <c r="AE43">
        <v>3</v>
      </c>
      <c r="AF43">
        <v>3</v>
      </c>
      <c r="AG43">
        <v>2</v>
      </c>
      <c r="AH43">
        <v>5</v>
      </c>
      <c r="AI43">
        <v>5</v>
      </c>
      <c r="AJ43">
        <v>2</v>
      </c>
      <c r="AK43">
        <v>5</v>
      </c>
      <c r="AL43">
        <v>5</v>
      </c>
      <c r="AM43">
        <v>2</v>
      </c>
      <c r="AN43">
        <v>5</v>
      </c>
      <c r="AO43">
        <v>5</v>
      </c>
      <c r="AP43">
        <v>3</v>
      </c>
    </row>
    <row r="44" spans="1:42" ht="12.75">
      <c r="A44">
        <f t="shared" si="0"/>
      </c>
      <c r="B44" s="16" t="s">
        <v>34</v>
      </c>
      <c r="C44" s="49" t="s">
        <v>124</v>
      </c>
      <c r="D44" s="173"/>
      <c r="E44" s="174"/>
      <c r="F44" s="183">
        <v>6470.5599999999995</v>
      </c>
      <c r="G44" s="184">
        <v>6317.473</v>
      </c>
      <c r="H44" s="185">
        <v>6302.147730000001</v>
      </c>
      <c r="I44" s="183">
        <v>8579</v>
      </c>
      <c r="J44" s="184">
        <v>8467.473</v>
      </c>
      <c r="K44" s="185">
        <v>8552.14773</v>
      </c>
      <c r="L44" s="183">
        <v>146.92</v>
      </c>
      <c r="M44" s="184">
        <v>150</v>
      </c>
      <c r="N44" s="185">
        <v>150</v>
      </c>
      <c r="O44" s="183">
        <v>2255.36</v>
      </c>
      <c r="P44" s="184">
        <v>2300</v>
      </c>
      <c r="Q44" s="185">
        <v>2400</v>
      </c>
      <c r="R44" s="71" t="s">
        <v>80</v>
      </c>
      <c r="S44" s="173"/>
      <c r="T44" s="174"/>
      <c r="AA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2</v>
      </c>
    </row>
    <row r="45" spans="1:42" ht="12.75">
      <c r="A45">
        <f t="shared" si="0"/>
      </c>
      <c r="B45" s="16" t="s">
        <v>39</v>
      </c>
      <c r="C45" s="49" t="s">
        <v>125</v>
      </c>
      <c r="D45" s="173"/>
      <c r="E45" s="174"/>
      <c r="F45" s="183">
        <v>66.28</v>
      </c>
      <c r="G45" s="184">
        <v>66.28</v>
      </c>
      <c r="H45" s="185">
        <v>66.28</v>
      </c>
      <c r="I45" s="183">
        <v>0</v>
      </c>
      <c r="J45" s="184">
        <v>0</v>
      </c>
      <c r="K45" s="185">
        <v>0</v>
      </c>
      <c r="L45" s="183">
        <v>66.3</v>
      </c>
      <c r="M45" s="184">
        <v>66.3</v>
      </c>
      <c r="N45" s="185">
        <v>66.3</v>
      </c>
      <c r="O45" s="183">
        <v>0.02</v>
      </c>
      <c r="P45" s="184">
        <v>0.02</v>
      </c>
      <c r="Q45" s="185">
        <v>0.02</v>
      </c>
      <c r="R45" s="71" t="s">
        <v>39</v>
      </c>
      <c r="S45" s="173"/>
      <c r="T45" s="174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1:42" ht="13.5" thickBot="1">
      <c r="A46">
        <f t="shared" si="0"/>
      </c>
      <c r="B46" s="16" t="s">
        <v>41</v>
      </c>
      <c r="C46" s="49" t="s">
        <v>126</v>
      </c>
      <c r="D46" s="173"/>
      <c r="E46" s="174"/>
      <c r="F46" s="183">
        <v>7.550000000000001</v>
      </c>
      <c r="G46" s="184">
        <v>7.550000000000001</v>
      </c>
      <c r="H46" s="185">
        <v>7.550000000000001</v>
      </c>
      <c r="I46" s="183">
        <v>7.4</v>
      </c>
      <c r="J46" s="184">
        <v>7.4</v>
      </c>
      <c r="K46" s="185">
        <v>7.4</v>
      </c>
      <c r="L46" s="183">
        <v>0.15</v>
      </c>
      <c r="M46" s="184">
        <v>0.15</v>
      </c>
      <c r="N46" s="185">
        <v>0.15</v>
      </c>
      <c r="O46" s="183">
        <v>0</v>
      </c>
      <c r="P46" s="184">
        <v>0</v>
      </c>
      <c r="Q46" s="185">
        <v>0</v>
      </c>
      <c r="R46" s="71" t="s">
        <v>81</v>
      </c>
      <c r="S46" s="173"/>
      <c r="T46" s="174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1:42" ht="14.25" thickBot="1" thickTop="1">
      <c r="A47">
        <f t="shared" si="0"/>
      </c>
      <c r="C47" s="14" t="s">
        <v>364</v>
      </c>
      <c r="D47" s="177"/>
      <c r="E47" s="178"/>
      <c r="F47" s="155">
        <v>6576.61</v>
      </c>
      <c r="G47" s="156">
        <v>6422.603</v>
      </c>
      <c r="H47" s="157">
        <v>6408.277730000001</v>
      </c>
      <c r="I47" s="155">
        <v>8613.4</v>
      </c>
      <c r="J47" s="156">
        <v>8511.873</v>
      </c>
      <c r="K47" s="157">
        <v>8604.54773</v>
      </c>
      <c r="L47" s="155">
        <v>239.28</v>
      </c>
      <c r="M47" s="156">
        <v>240.75000000000003</v>
      </c>
      <c r="N47" s="157">
        <v>238.75000000000003</v>
      </c>
      <c r="O47" s="155">
        <v>2276.07</v>
      </c>
      <c r="P47" s="156">
        <v>2330.02</v>
      </c>
      <c r="Q47" s="157">
        <v>2435.02</v>
      </c>
      <c r="R47" s="14" t="s">
        <v>365</v>
      </c>
      <c r="S47" s="177"/>
      <c r="T47" s="178"/>
      <c r="AA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  <c r="AP47" t="e">
        <v>#REF!</v>
      </c>
    </row>
    <row r="48" spans="1:42" ht="13.5" thickTop="1">
      <c r="A48">
        <f t="shared" si="0"/>
      </c>
      <c r="B48" s="16" t="s">
        <v>6</v>
      </c>
      <c r="C48" s="170" t="s">
        <v>128</v>
      </c>
      <c r="D48" s="171"/>
      <c r="E48" s="172"/>
      <c r="F48" s="180">
        <v>7602.879999999999</v>
      </c>
      <c r="G48" s="181">
        <v>7307.492499999999</v>
      </c>
      <c r="H48" s="182">
        <v>7201.8658000000005</v>
      </c>
      <c r="I48" s="180">
        <v>16790</v>
      </c>
      <c r="J48" s="181">
        <v>16537.78</v>
      </c>
      <c r="K48" s="182">
        <v>16334.1</v>
      </c>
      <c r="L48" s="180">
        <v>554</v>
      </c>
      <c r="M48" s="181">
        <v>611.9955</v>
      </c>
      <c r="N48" s="182">
        <v>656.0688</v>
      </c>
      <c r="O48" s="180">
        <v>9741.12</v>
      </c>
      <c r="P48" s="181">
        <v>9842.283</v>
      </c>
      <c r="Q48" s="182">
        <v>9788.303</v>
      </c>
      <c r="R48" s="83" t="s">
        <v>6</v>
      </c>
      <c r="S48" s="171"/>
      <c r="T48" s="172"/>
      <c r="AA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</row>
    <row r="49" spans="1:42" ht="13.5" thickBot="1">
      <c r="A49">
        <f t="shared" si="0"/>
      </c>
      <c r="B49" s="16" t="s">
        <v>40</v>
      </c>
      <c r="C49" s="103" t="s">
        <v>129</v>
      </c>
      <c r="D49" s="175"/>
      <c r="E49" s="176"/>
      <c r="F49" s="186">
        <v>46721.5</v>
      </c>
      <c r="G49" s="187">
        <v>46609.89</v>
      </c>
      <c r="H49" s="188">
        <v>46499.66</v>
      </c>
      <c r="I49" s="186">
        <v>48991.5</v>
      </c>
      <c r="J49" s="187">
        <v>48798</v>
      </c>
      <c r="K49" s="188">
        <v>48605</v>
      </c>
      <c r="L49" s="186">
        <v>5565</v>
      </c>
      <c r="M49" s="187">
        <v>5635.51</v>
      </c>
      <c r="N49" s="188">
        <v>5706.91</v>
      </c>
      <c r="O49" s="186">
        <v>7835</v>
      </c>
      <c r="P49" s="187">
        <v>7823.62</v>
      </c>
      <c r="Q49" s="188">
        <v>7812.25</v>
      </c>
      <c r="R49" s="104" t="s">
        <v>82</v>
      </c>
      <c r="S49" s="175"/>
      <c r="T49" s="176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1:42" ht="14.25" thickBot="1" thickTop="1">
      <c r="A50">
        <f t="shared" si="0"/>
      </c>
      <c r="C50" s="14" t="s">
        <v>43</v>
      </c>
      <c r="D50" s="12"/>
      <c r="E50" s="13"/>
      <c r="F50" s="155">
        <v>54324.38</v>
      </c>
      <c r="G50" s="156">
        <v>53917.3825</v>
      </c>
      <c r="H50" s="157">
        <v>53701.5258</v>
      </c>
      <c r="I50" s="155">
        <v>65781.5</v>
      </c>
      <c r="J50" s="156">
        <v>65335.78</v>
      </c>
      <c r="K50" s="157">
        <v>64939.1</v>
      </c>
      <c r="L50" s="155">
        <v>6119</v>
      </c>
      <c r="M50" s="156">
        <v>6247.5055</v>
      </c>
      <c r="N50" s="157">
        <v>6362.9788</v>
      </c>
      <c r="O50" s="155">
        <v>17576.120000000003</v>
      </c>
      <c r="P50" s="156">
        <v>17665.903</v>
      </c>
      <c r="Q50" s="157">
        <v>17600.553</v>
      </c>
      <c r="R50" s="18" t="s">
        <v>130</v>
      </c>
      <c r="S50" s="8"/>
      <c r="T50" s="9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3:20" ht="15" thickTop="1">
      <c r="C51" s="45"/>
      <c r="D51" s="1"/>
      <c r="E51" s="1"/>
      <c r="F51" s="47" t="s">
        <v>353</v>
      </c>
      <c r="G51" s="46"/>
      <c r="H51" s="46"/>
      <c r="I51" s="46"/>
      <c r="J51" s="46"/>
      <c r="K51" s="46"/>
      <c r="L51" s="47" t="s">
        <v>354</v>
      </c>
      <c r="M51" s="46"/>
      <c r="N51" s="46"/>
      <c r="O51" s="46"/>
      <c r="P51" s="46"/>
      <c r="Q51" s="46"/>
      <c r="R51" s="45"/>
      <c r="S51" s="1"/>
      <c r="T51" s="1"/>
    </row>
    <row r="52" spans="3:20" ht="12.75">
      <c r="C52" s="41" t="str">
        <f ca="1">CELL("filename")</f>
        <v>C:\MyFiles\Timber\Timber Committee\TCQ2019\Masterfiles\[TF2019_final_tables_postmeeting.xls]Table 13</v>
      </c>
      <c r="T52" s="43" t="str">
        <f ca="1">CONCATENATE("printed on ",DAY(NOW()),"/",MONTH(NOW()))</f>
        <v>printed on 15/11</v>
      </c>
    </row>
    <row r="57" spans="9:11" ht="12.75">
      <c r="I57" s="260"/>
      <c r="J57" s="260"/>
      <c r="K57" s="260"/>
    </row>
    <row r="58" spans="9:11" ht="12.75">
      <c r="I58" s="260"/>
      <c r="J58" s="260"/>
      <c r="K58" s="260"/>
    </row>
    <row r="59" spans="9:11" ht="12.75">
      <c r="I59" s="260"/>
      <c r="J59" s="260"/>
      <c r="K59" s="260"/>
    </row>
    <row r="60" spans="9:11" ht="12.75">
      <c r="I60" s="261"/>
      <c r="J60" s="261"/>
      <c r="K60" s="261"/>
    </row>
    <row r="61" spans="9:11" ht="12.75">
      <c r="I61" s="260"/>
      <c r="J61" s="260"/>
      <c r="K61" s="260"/>
    </row>
  </sheetData>
  <sheetProtection/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50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2:AP6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74" t="s">
        <v>165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6:17" ht="12.75">
      <c r="F3" s="274" t="s">
        <v>310</v>
      </c>
      <c r="G3" s="274"/>
      <c r="H3" s="274"/>
      <c r="I3" s="274"/>
      <c r="J3" s="274"/>
      <c r="K3" s="274"/>
      <c r="L3" s="274" t="s">
        <v>311</v>
      </c>
      <c r="M3" s="274"/>
      <c r="N3" s="274"/>
      <c r="O3" s="274"/>
      <c r="P3" s="274"/>
      <c r="Q3" s="274"/>
    </row>
    <row r="5" spans="11:15" ht="13.5" thickBot="1">
      <c r="K5" s="278" t="s">
        <v>312</v>
      </c>
      <c r="L5" s="278"/>
      <c r="N5" s="11"/>
      <c r="O5" s="11"/>
    </row>
    <row r="6" spans="3:20" ht="13.5" thickTop="1">
      <c r="C6" s="2"/>
      <c r="D6" s="3"/>
      <c r="E6" s="4"/>
      <c r="F6" s="275" t="s">
        <v>44</v>
      </c>
      <c r="G6" s="276"/>
      <c r="H6" s="27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1" t="s">
        <v>0</v>
      </c>
      <c r="D7" s="272"/>
      <c r="E7" s="273"/>
      <c r="F7" s="271" t="s">
        <v>45</v>
      </c>
      <c r="G7" s="272"/>
      <c r="H7" s="273"/>
      <c r="I7" s="271" t="s">
        <v>46</v>
      </c>
      <c r="J7" s="272"/>
      <c r="K7" s="273"/>
      <c r="L7" s="271" t="s">
        <v>47</v>
      </c>
      <c r="M7" s="272"/>
      <c r="N7" s="273"/>
      <c r="O7" s="271" t="s">
        <v>48</v>
      </c>
      <c r="P7" s="272"/>
      <c r="Q7" s="273"/>
      <c r="R7" s="271" t="s">
        <v>49</v>
      </c>
      <c r="S7" s="272"/>
      <c r="T7" s="273"/>
    </row>
    <row r="8" spans="3:42" ht="13.5" thickBot="1">
      <c r="C8" s="7"/>
      <c r="D8" s="8"/>
      <c r="E8" s="9"/>
      <c r="F8" s="26">
        <v>2018</v>
      </c>
      <c r="G8" s="27">
        <v>2019</v>
      </c>
      <c r="H8" s="25">
        <v>2020</v>
      </c>
      <c r="I8" s="26">
        <v>2018</v>
      </c>
      <c r="J8" s="27">
        <v>2019</v>
      </c>
      <c r="K8" s="25">
        <v>2020</v>
      </c>
      <c r="L8" s="26">
        <v>2018</v>
      </c>
      <c r="M8" s="27">
        <v>2019</v>
      </c>
      <c r="N8" s="25">
        <v>2020</v>
      </c>
      <c r="O8" s="26">
        <v>2018</v>
      </c>
      <c r="P8" s="27">
        <v>2019</v>
      </c>
      <c r="Q8" s="25">
        <v>2020</v>
      </c>
      <c r="R8" s="7"/>
      <c r="S8" s="8"/>
      <c r="T8" s="9"/>
      <c r="AA8" t="s">
        <v>0</v>
      </c>
      <c r="AD8" t="s">
        <v>338</v>
      </c>
      <c r="AG8" t="s">
        <v>46</v>
      </c>
      <c r="AJ8" t="s">
        <v>84</v>
      </c>
      <c r="AM8" t="s">
        <v>83</v>
      </c>
      <c r="AP8" t="s">
        <v>0</v>
      </c>
    </row>
    <row r="9" spans="1:42" ht="13.5" thickTop="1">
      <c r="A9">
        <f aca="true" t="shared" si="0" ref="A9:A55">IF(SUM(F9:Q9)&lt;1,"Y","")</f>
      </c>
      <c r="B9" s="15" t="s">
        <v>1</v>
      </c>
      <c r="C9" s="170" t="s">
        <v>88</v>
      </c>
      <c r="D9" s="171"/>
      <c r="E9" s="172"/>
      <c r="F9" s="180">
        <v>26.65</v>
      </c>
      <c r="G9" s="181">
        <v>26.65</v>
      </c>
      <c r="H9" s="182">
        <v>26.65</v>
      </c>
      <c r="I9" s="180">
        <v>0</v>
      </c>
      <c r="J9" s="181">
        <v>0</v>
      </c>
      <c r="K9" s="182">
        <v>0</v>
      </c>
      <c r="L9" s="180">
        <v>29.5</v>
      </c>
      <c r="M9" s="181">
        <v>29.5</v>
      </c>
      <c r="N9" s="182">
        <v>29.5</v>
      </c>
      <c r="O9" s="180">
        <v>2.85</v>
      </c>
      <c r="P9" s="181">
        <v>2.85</v>
      </c>
      <c r="Q9" s="182">
        <v>2.85</v>
      </c>
      <c r="R9" s="83" t="s">
        <v>50</v>
      </c>
      <c r="S9" s="171"/>
      <c r="T9" s="172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1:42" ht="12.75">
      <c r="A10">
        <f t="shared" si="0"/>
      </c>
      <c r="B10" s="19" t="s">
        <v>2</v>
      </c>
      <c r="C10" s="49" t="s">
        <v>89</v>
      </c>
      <c r="D10" s="173"/>
      <c r="E10" s="174"/>
      <c r="F10" s="183">
        <v>2149.7798000000003</v>
      </c>
      <c r="G10" s="184">
        <v>2050</v>
      </c>
      <c r="H10" s="185">
        <v>2050</v>
      </c>
      <c r="I10" s="183">
        <v>5055.12</v>
      </c>
      <c r="J10" s="184">
        <v>4950</v>
      </c>
      <c r="K10" s="185">
        <v>5000</v>
      </c>
      <c r="L10" s="183">
        <v>1327.3998</v>
      </c>
      <c r="M10" s="184">
        <v>1300</v>
      </c>
      <c r="N10" s="185">
        <v>1300</v>
      </c>
      <c r="O10" s="183">
        <v>4232.74</v>
      </c>
      <c r="P10" s="184">
        <v>4200</v>
      </c>
      <c r="Q10" s="185">
        <v>4250</v>
      </c>
      <c r="R10" s="71" t="s">
        <v>51</v>
      </c>
      <c r="S10" s="173"/>
      <c r="T10" s="174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 t="s">
        <v>142</v>
      </c>
      <c r="C11" s="49" t="s">
        <v>141</v>
      </c>
      <c r="D11" s="173"/>
      <c r="E11" s="174"/>
      <c r="F11" s="183">
        <v>1713.08</v>
      </c>
      <c r="G11" s="184">
        <v>1713.08</v>
      </c>
      <c r="H11" s="185">
        <v>1713.08</v>
      </c>
      <c r="I11" s="183">
        <v>2077</v>
      </c>
      <c r="J11" s="184">
        <v>2077</v>
      </c>
      <c r="K11" s="185">
        <v>2077</v>
      </c>
      <c r="L11" s="183">
        <v>3647.52</v>
      </c>
      <c r="M11" s="184">
        <v>3647.52</v>
      </c>
      <c r="N11" s="185">
        <v>3647.52</v>
      </c>
      <c r="O11" s="183">
        <v>4011.44</v>
      </c>
      <c r="P11" s="184">
        <v>4011.44</v>
      </c>
      <c r="Q11" s="185">
        <v>4011.44</v>
      </c>
      <c r="R11" s="71" t="s">
        <v>143</v>
      </c>
      <c r="S11" s="173"/>
      <c r="T11" s="174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 t="s">
        <v>4</v>
      </c>
      <c r="C12" s="49" t="s">
        <v>90</v>
      </c>
      <c r="D12" s="173"/>
      <c r="E12" s="174"/>
      <c r="F12" s="183">
        <v>144.09</v>
      </c>
      <c r="G12" s="184">
        <v>150</v>
      </c>
      <c r="H12" s="185">
        <v>155</v>
      </c>
      <c r="I12" s="183">
        <v>151</v>
      </c>
      <c r="J12" s="184">
        <v>160</v>
      </c>
      <c r="K12" s="185">
        <v>162</v>
      </c>
      <c r="L12" s="183">
        <v>105.94</v>
      </c>
      <c r="M12" s="184">
        <v>110</v>
      </c>
      <c r="N12" s="185">
        <v>113</v>
      </c>
      <c r="O12" s="183">
        <v>112.85</v>
      </c>
      <c r="P12" s="184">
        <v>120</v>
      </c>
      <c r="Q12" s="185">
        <v>120</v>
      </c>
      <c r="R12" s="71" t="s">
        <v>52</v>
      </c>
      <c r="S12" s="173"/>
      <c r="T12" s="174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4.25">
      <c r="A13">
        <f t="shared" si="0"/>
      </c>
      <c r="B13" s="19" t="s">
        <v>3</v>
      </c>
      <c r="C13" s="49" t="s">
        <v>361</v>
      </c>
      <c r="D13" s="173"/>
      <c r="E13" s="174"/>
      <c r="F13" s="183">
        <v>528.61</v>
      </c>
      <c r="G13" s="184">
        <v>528.61</v>
      </c>
      <c r="H13" s="185">
        <v>528.61</v>
      </c>
      <c r="I13" s="183">
        <v>345.3</v>
      </c>
      <c r="J13" s="184">
        <v>345.3</v>
      </c>
      <c r="K13" s="185">
        <v>345.3</v>
      </c>
      <c r="L13" s="183">
        <v>326.87</v>
      </c>
      <c r="M13" s="184">
        <v>326.87</v>
      </c>
      <c r="N13" s="185">
        <v>326.87</v>
      </c>
      <c r="O13" s="183">
        <v>143.56</v>
      </c>
      <c r="P13" s="184">
        <v>143.56</v>
      </c>
      <c r="Q13" s="185">
        <v>143.56</v>
      </c>
      <c r="R13" s="151" t="s">
        <v>363</v>
      </c>
      <c r="S13" s="173"/>
      <c r="T13" s="174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 t="s">
        <v>18</v>
      </c>
      <c r="C14" s="49" t="s">
        <v>92</v>
      </c>
      <c r="D14" s="173"/>
      <c r="E14" s="174"/>
      <c r="F14" s="183">
        <v>504.37</v>
      </c>
      <c r="G14" s="184">
        <v>504.37</v>
      </c>
      <c r="H14" s="185">
        <v>504.37</v>
      </c>
      <c r="I14" s="183">
        <v>333.18</v>
      </c>
      <c r="J14" s="184">
        <v>333.18</v>
      </c>
      <c r="K14" s="185">
        <v>333.18</v>
      </c>
      <c r="L14" s="183">
        <v>353.9</v>
      </c>
      <c r="M14" s="184">
        <v>353.9</v>
      </c>
      <c r="N14" s="185">
        <v>353.9</v>
      </c>
      <c r="O14" s="183">
        <v>182.71</v>
      </c>
      <c r="P14" s="184">
        <v>182.71</v>
      </c>
      <c r="Q14" s="185">
        <v>182.71</v>
      </c>
      <c r="R14" s="71" t="s">
        <v>54</v>
      </c>
      <c r="S14" s="173"/>
      <c r="T14" s="174"/>
      <c r="AA14">
        <v>3</v>
      </c>
      <c r="AD14">
        <v>2</v>
      </c>
      <c r="AE14">
        <v>3</v>
      </c>
      <c r="AF14">
        <v>3</v>
      </c>
      <c r="AG14">
        <v>2</v>
      </c>
      <c r="AH14">
        <v>5</v>
      </c>
      <c r="AI14">
        <v>5</v>
      </c>
      <c r="AJ14">
        <v>2</v>
      </c>
      <c r="AK14">
        <v>5</v>
      </c>
      <c r="AL14">
        <v>5</v>
      </c>
      <c r="AM14">
        <v>2</v>
      </c>
      <c r="AN14">
        <v>5</v>
      </c>
      <c r="AO14">
        <v>5</v>
      </c>
      <c r="AP14">
        <v>3</v>
      </c>
    </row>
    <row r="15" spans="1:42" ht="12.75">
      <c r="A15">
        <f t="shared" si="0"/>
      </c>
      <c r="B15" s="19" t="s">
        <v>8</v>
      </c>
      <c r="C15" s="49" t="s">
        <v>93</v>
      </c>
      <c r="D15" s="173"/>
      <c r="E15" s="174"/>
      <c r="F15" s="183">
        <v>50.49</v>
      </c>
      <c r="G15" s="184">
        <v>53</v>
      </c>
      <c r="H15" s="185">
        <v>53</v>
      </c>
      <c r="I15" s="183">
        <v>0</v>
      </c>
      <c r="J15" s="184">
        <v>0</v>
      </c>
      <c r="K15" s="185">
        <v>0</v>
      </c>
      <c r="L15" s="183">
        <v>50.56</v>
      </c>
      <c r="M15" s="184">
        <v>53</v>
      </c>
      <c r="N15" s="185">
        <v>53</v>
      </c>
      <c r="O15" s="183">
        <v>0.07</v>
      </c>
      <c r="P15" s="184">
        <v>0</v>
      </c>
      <c r="Q15" s="185">
        <v>0</v>
      </c>
      <c r="R15" s="71" t="s">
        <v>55</v>
      </c>
      <c r="S15" s="173"/>
      <c r="T15" s="174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9</v>
      </c>
      <c r="C16" s="49" t="s">
        <v>94</v>
      </c>
      <c r="D16" s="173"/>
      <c r="E16" s="174"/>
      <c r="F16" s="183">
        <v>1530</v>
      </c>
      <c r="G16" s="184">
        <v>1560</v>
      </c>
      <c r="H16" s="185">
        <v>1565</v>
      </c>
      <c r="I16" s="183">
        <v>843</v>
      </c>
      <c r="J16" s="184">
        <v>900</v>
      </c>
      <c r="K16" s="185">
        <v>945</v>
      </c>
      <c r="L16" s="183">
        <v>1604</v>
      </c>
      <c r="M16" s="184">
        <v>1610</v>
      </c>
      <c r="N16" s="185">
        <v>1615</v>
      </c>
      <c r="O16" s="183">
        <v>917</v>
      </c>
      <c r="P16" s="184">
        <v>950</v>
      </c>
      <c r="Q16" s="185">
        <v>995</v>
      </c>
      <c r="R16" s="71" t="s">
        <v>75</v>
      </c>
      <c r="S16" s="173"/>
      <c r="T16" s="174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 t="s">
        <v>11</v>
      </c>
      <c r="C17" s="49" t="s">
        <v>95</v>
      </c>
      <c r="D17" s="173"/>
      <c r="E17" s="174"/>
      <c r="F17" s="183">
        <v>904.07</v>
      </c>
      <c r="G17" s="184">
        <v>904.07</v>
      </c>
      <c r="H17" s="185">
        <v>904.07</v>
      </c>
      <c r="I17" s="183">
        <v>147</v>
      </c>
      <c r="J17" s="184">
        <v>147</v>
      </c>
      <c r="K17" s="185">
        <v>147</v>
      </c>
      <c r="L17" s="183">
        <v>873.07</v>
      </c>
      <c r="M17" s="184">
        <v>873.07</v>
      </c>
      <c r="N17" s="185">
        <v>873.07</v>
      </c>
      <c r="O17" s="183">
        <v>116</v>
      </c>
      <c r="P17" s="184">
        <v>116</v>
      </c>
      <c r="Q17" s="185">
        <v>116</v>
      </c>
      <c r="R17" s="71" t="s">
        <v>56</v>
      </c>
      <c r="S17" s="173"/>
      <c r="T17" s="174"/>
      <c r="AA17">
        <v>3</v>
      </c>
      <c r="AD17">
        <v>2</v>
      </c>
      <c r="AE17">
        <v>3</v>
      </c>
      <c r="AF17">
        <v>3</v>
      </c>
      <c r="AG17">
        <v>2</v>
      </c>
      <c r="AH17">
        <v>5</v>
      </c>
      <c r="AI17">
        <v>5</v>
      </c>
      <c r="AJ17">
        <v>2</v>
      </c>
      <c r="AK17">
        <v>5</v>
      </c>
      <c r="AL17">
        <v>5</v>
      </c>
      <c r="AM17">
        <v>2</v>
      </c>
      <c r="AN17">
        <v>5</v>
      </c>
      <c r="AO17">
        <v>5</v>
      </c>
      <c r="AP17">
        <v>3</v>
      </c>
    </row>
    <row r="18" spans="1:42" ht="12.75">
      <c r="A18">
        <f t="shared" si="0"/>
      </c>
      <c r="B18" s="19" t="s">
        <v>13</v>
      </c>
      <c r="C18" s="49" t="s">
        <v>96</v>
      </c>
      <c r="D18" s="173"/>
      <c r="E18" s="174"/>
      <c r="F18" s="183">
        <v>148.12</v>
      </c>
      <c r="G18" s="184">
        <v>148.12</v>
      </c>
      <c r="H18" s="185">
        <v>148.12</v>
      </c>
      <c r="I18" s="183">
        <v>76.3</v>
      </c>
      <c r="J18" s="184">
        <v>76.3</v>
      </c>
      <c r="K18" s="185">
        <v>76.3</v>
      </c>
      <c r="L18" s="183">
        <v>159.44</v>
      </c>
      <c r="M18" s="184">
        <v>159.44</v>
      </c>
      <c r="N18" s="185">
        <v>159.44</v>
      </c>
      <c r="O18" s="183">
        <v>87.62</v>
      </c>
      <c r="P18" s="184">
        <v>87.62</v>
      </c>
      <c r="Q18" s="185">
        <v>87.62</v>
      </c>
      <c r="R18" s="71" t="s">
        <v>57</v>
      </c>
      <c r="S18" s="173"/>
      <c r="T18" s="174"/>
      <c r="AA18">
        <v>3</v>
      </c>
      <c r="AD18">
        <v>2</v>
      </c>
      <c r="AE18">
        <v>3</v>
      </c>
      <c r="AF18">
        <v>3</v>
      </c>
      <c r="AG18">
        <v>2</v>
      </c>
      <c r="AH18">
        <v>5</v>
      </c>
      <c r="AI18">
        <v>5</v>
      </c>
      <c r="AJ18">
        <v>2</v>
      </c>
      <c r="AK18">
        <v>5</v>
      </c>
      <c r="AL18">
        <v>5</v>
      </c>
      <c r="AM18">
        <v>2</v>
      </c>
      <c r="AN18">
        <v>5</v>
      </c>
      <c r="AO18">
        <v>5</v>
      </c>
      <c r="AP18">
        <v>3</v>
      </c>
    </row>
    <row r="19" spans="1:42" ht="12.75">
      <c r="A19">
        <f t="shared" si="0"/>
      </c>
      <c r="B19" s="19" t="s">
        <v>14</v>
      </c>
      <c r="C19" s="49" t="s">
        <v>97</v>
      </c>
      <c r="D19" s="173"/>
      <c r="E19" s="174"/>
      <c r="F19" s="183">
        <v>880</v>
      </c>
      <c r="G19" s="184">
        <v>852</v>
      </c>
      <c r="H19" s="185">
        <v>816</v>
      </c>
      <c r="I19" s="183">
        <v>10544</v>
      </c>
      <c r="J19" s="184">
        <v>10066</v>
      </c>
      <c r="K19" s="185">
        <v>9483</v>
      </c>
      <c r="L19" s="183">
        <v>330</v>
      </c>
      <c r="M19" s="184">
        <v>330</v>
      </c>
      <c r="N19" s="185">
        <v>330</v>
      </c>
      <c r="O19" s="183">
        <v>9994</v>
      </c>
      <c r="P19" s="184">
        <v>9544</v>
      </c>
      <c r="Q19" s="185">
        <v>8997</v>
      </c>
      <c r="R19" s="71" t="s">
        <v>58</v>
      </c>
      <c r="S19" s="173"/>
      <c r="T19" s="174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 t="s">
        <v>15</v>
      </c>
      <c r="C20" s="49" t="s">
        <v>98</v>
      </c>
      <c r="D20" s="173"/>
      <c r="E20" s="174"/>
      <c r="F20" s="183">
        <v>8760.51</v>
      </c>
      <c r="G20" s="184">
        <v>8577.054306336564</v>
      </c>
      <c r="H20" s="185">
        <v>8533.67354838677</v>
      </c>
      <c r="I20" s="183">
        <v>7863.51</v>
      </c>
      <c r="J20" s="184">
        <v>7550</v>
      </c>
      <c r="K20" s="185">
        <v>7401.379620291196</v>
      </c>
      <c r="L20" s="183">
        <v>5040</v>
      </c>
      <c r="M20" s="184">
        <v>4762.478554458754</v>
      </c>
      <c r="N20" s="185">
        <v>4500.238488428481</v>
      </c>
      <c r="O20" s="183">
        <v>4143</v>
      </c>
      <c r="P20" s="184">
        <v>3735.4242481221904</v>
      </c>
      <c r="Q20" s="185">
        <v>3367.9445603329063</v>
      </c>
      <c r="R20" s="71" t="s">
        <v>15</v>
      </c>
      <c r="S20" s="173"/>
      <c r="T20" s="174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 t="s">
        <v>10</v>
      </c>
      <c r="C21" s="49" t="s">
        <v>99</v>
      </c>
      <c r="D21" s="173"/>
      <c r="E21" s="174"/>
      <c r="F21" s="183">
        <v>20033</v>
      </c>
      <c r="G21" s="184">
        <v>19310</v>
      </c>
      <c r="H21" s="185">
        <v>19800</v>
      </c>
      <c r="I21" s="183">
        <v>22664</v>
      </c>
      <c r="J21" s="184">
        <v>21985</v>
      </c>
      <c r="K21" s="185">
        <v>22300</v>
      </c>
      <c r="L21" s="183">
        <v>11166</v>
      </c>
      <c r="M21" s="184">
        <v>11000</v>
      </c>
      <c r="N21" s="185">
        <v>11200</v>
      </c>
      <c r="O21" s="183">
        <v>13797</v>
      </c>
      <c r="P21" s="184">
        <v>13675</v>
      </c>
      <c r="Q21" s="185">
        <v>13700</v>
      </c>
      <c r="R21" s="71" t="s">
        <v>59</v>
      </c>
      <c r="S21" s="173"/>
      <c r="T21" s="174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 t="s">
        <v>19</v>
      </c>
      <c r="C22" s="49" t="s">
        <v>100</v>
      </c>
      <c r="D22" s="173"/>
      <c r="E22" s="174"/>
      <c r="F22" s="183">
        <v>954.393095</v>
      </c>
      <c r="G22" s="184">
        <v>935.9812123333334</v>
      </c>
      <c r="H22" s="185">
        <v>935.9812123333334</v>
      </c>
      <c r="I22" s="183">
        <v>846.2789999999999</v>
      </c>
      <c r="J22" s="184">
        <v>830.5156666666667</v>
      </c>
      <c r="K22" s="185">
        <v>830.5156666666667</v>
      </c>
      <c r="L22" s="183">
        <v>850.890199</v>
      </c>
      <c r="M22" s="184">
        <v>850.1517773333334</v>
      </c>
      <c r="N22" s="185">
        <v>850.1517773333334</v>
      </c>
      <c r="O22" s="183">
        <v>742.7761039999999</v>
      </c>
      <c r="P22" s="184">
        <v>744.6862316666667</v>
      </c>
      <c r="Q22" s="185">
        <v>744.6862316666667</v>
      </c>
      <c r="R22" s="71" t="s">
        <v>60</v>
      </c>
      <c r="S22" s="173"/>
      <c r="T22" s="174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1:42" ht="12.75">
      <c r="A23">
        <f t="shared" si="0"/>
      </c>
      <c r="B23" s="19" t="s">
        <v>20</v>
      </c>
      <c r="C23" s="49" t="s">
        <v>101</v>
      </c>
      <c r="D23" s="173"/>
      <c r="E23" s="174"/>
      <c r="F23" s="183">
        <v>421.83000000000004</v>
      </c>
      <c r="G23" s="184">
        <v>405</v>
      </c>
      <c r="H23" s="185">
        <v>395</v>
      </c>
      <c r="I23" s="183">
        <v>60</v>
      </c>
      <c r="J23" s="184">
        <v>60</v>
      </c>
      <c r="K23" s="185">
        <v>60</v>
      </c>
      <c r="L23" s="183">
        <v>388.24</v>
      </c>
      <c r="M23" s="184">
        <v>370</v>
      </c>
      <c r="N23" s="185">
        <v>360</v>
      </c>
      <c r="O23" s="183">
        <v>26.41</v>
      </c>
      <c r="P23" s="184">
        <v>25</v>
      </c>
      <c r="Q23" s="185">
        <v>25</v>
      </c>
      <c r="R23" s="71" t="s">
        <v>61</v>
      </c>
      <c r="S23" s="173"/>
      <c r="T23" s="174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1:42" ht="12.75">
      <c r="A24">
        <f t="shared" si="0"/>
      </c>
      <c r="B24" s="19" t="s">
        <v>21</v>
      </c>
      <c r="C24" s="49" t="s">
        <v>102</v>
      </c>
      <c r="D24" s="173"/>
      <c r="E24" s="174"/>
      <c r="F24" s="183">
        <v>10693</v>
      </c>
      <c r="G24" s="184">
        <v>10693</v>
      </c>
      <c r="H24" s="185">
        <v>10693</v>
      </c>
      <c r="I24" s="183">
        <v>9081</v>
      </c>
      <c r="J24" s="184">
        <v>9081</v>
      </c>
      <c r="K24" s="185">
        <v>9081</v>
      </c>
      <c r="L24" s="183">
        <v>5493</v>
      </c>
      <c r="M24" s="184">
        <v>5493</v>
      </c>
      <c r="N24" s="185">
        <v>5493</v>
      </c>
      <c r="O24" s="183">
        <v>3881</v>
      </c>
      <c r="P24" s="184">
        <v>3881</v>
      </c>
      <c r="Q24" s="185">
        <v>3881</v>
      </c>
      <c r="R24" s="71" t="s">
        <v>62</v>
      </c>
      <c r="S24" s="173"/>
      <c r="T24" s="174"/>
      <c r="AA24">
        <v>3</v>
      </c>
      <c r="AD24">
        <v>2</v>
      </c>
      <c r="AE24">
        <v>3</v>
      </c>
      <c r="AF24">
        <v>3</v>
      </c>
      <c r="AG24">
        <v>2</v>
      </c>
      <c r="AH24">
        <v>5</v>
      </c>
      <c r="AI24">
        <v>5</v>
      </c>
      <c r="AJ24">
        <v>2</v>
      </c>
      <c r="AK24">
        <v>5</v>
      </c>
      <c r="AL24">
        <v>5</v>
      </c>
      <c r="AM24">
        <v>2</v>
      </c>
      <c r="AN24">
        <v>5</v>
      </c>
      <c r="AO24">
        <v>5</v>
      </c>
      <c r="AP24">
        <v>3</v>
      </c>
    </row>
    <row r="25" spans="1:42" ht="12.75">
      <c r="A25">
        <f t="shared" si="0"/>
      </c>
      <c r="B25" s="19" t="s">
        <v>25</v>
      </c>
      <c r="C25" s="49" t="s">
        <v>103</v>
      </c>
      <c r="D25" s="173"/>
      <c r="E25" s="174"/>
      <c r="F25" s="183">
        <v>166.44</v>
      </c>
      <c r="G25" s="184">
        <v>166.44</v>
      </c>
      <c r="H25" s="185">
        <v>166.44</v>
      </c>
      <c r="I25" s="183">
        <v>16</v>
      </c>
      <c r="J25" s="184">
        <v>16</v>
      </c>
      <c r="K25" s="185">
        <v>16</v>
      </c>
      <c r="L25" s="183">
        <v>183.63</v>
      </c>
      <c r="M25" s="184">
        <v>183.63</v>
      </c>
      <c r="N25" s="185">
        <v>183.63</v>
      </c>
      <c r="O25" s="183">
        <v>33.19</v>
      </c>
      <c r="P25" s="184">
        <v>33.19</v>
      </c>
      <c r="Q25" s="185">
        <v>33.19</v>
      </c>
      <c r="R25" s="71" t="s">
        <v>63</v>
      </c>
      <c r="S25" s="173"/>
      <c r="T25" s="174"/>
      <c r="AA25">
        <v>3</v>
      </c>
      <c r="AD25">
        <v>2</v>
      </c>
      <c r="AE25">
        <v>3</v>
      </c>
      <c r="AF25">
        <v>3</v>
      </c>
      <c r="AG25">
        <v>2</v>
      </c>
      <c r="AH25">
        <v>5</v>
      </c>
      <c r="AI25">
        <v>5</v>
      </c>
      <c r="AJ25">
        <v>2</v>
      </c>
      <c r="AK25">
        <v>5</v>
      </c>
      <c r="AL25">
        <v>5</v>
      </c>
      <c r="AM25">
        <v>2</v>
      </c>
      <c r="AN25">
        <v>5</v>
      </c>
      <c r="AO25">
        <v>5</v>
      </c>
      <c r="AP25">
        <v>3</v>
      </c>
    </row>
    <row r="26" spans="1:42" ht="12.75">
      <c r="A26">
        <f t="shared" si="0"/>
      </c>
      <c r="B26" s="19" t="s">
        <v>24</v>
      </c>
      <c r="C26" s="49" t="s">
        <v>104</v>
      </c>
      <c r="D26" s="173"/>
      <c r="E26" s="174"/>
      <c r="F26" s="183">
        <v>306.09000000000003</v>
      </c>
      <c r="G26" s="184">
        <v>306.09000000000003</v>
      </c>
      <c r="H26" s="185">
        <v>306.09000000000003</v>
      </c>
      <c r="I26" s="183">
        <v>134</v>
      </c>
      <c r="J26" s="184">
        <v>134</v>
      </c>
      <c r="K26" s="185">
        <v>134</v>
      </c>
      <c r="L26" s="183">
        <v>279.36</v>
      </c>
      <c r="M26" s="184">
        <v>279.36</v>
      </c>
      <c r="N26" s="185">
        <v>279.36</v>
      </c>
      <c r="O26" s="183">
        <v>107.27</v>
      </c>
      <c r="P26" s="184">
        <v>107.27</v>
      </c>
      <c r="Q26" s="185">
        <v>107.27</v>
      </c>
      <c r="R26" s="71" t="s">
        <v>305</v>
      </c>
      <c r="S26" s="173"/>
      <c r="T26" s="174"/>
      <c r="AA26">
        <v>3</v>
      </c>
      <c r="AD26">
        <v>2</v>
      </c>
      <c r="AE26">
        <v>3</v>
      </c>
      <c r="AF26">
        <v>3</v>
      </c>
      <c r="AG26">
        <v>2</v>
      </c>
      <c r="AH26">
        <v>5</v>
      </c>
      <c r="AI26">
        <v>5</v>
      </c>
      <c r="AJ26">
        <v>2</v>
      </c>
      <c r="AK26">
        <v>5</v>
      </c>
      <c r="AL26">
        <v>5</v>
      </c>
      <c r="AM26">
        <v>2</v>
      </c>
      <c r="AN26">
        <v>5</v>
      </c>
      <c r="AO26">
        <v>5</v>
      </c>
      <c r="AP26">
        <v>3</v>
      </c>
    </row>
    <row r="27" spans="1:42" ht="12.75">
      <c r="A27">
        <f t="shared" si="0"/>
      </c>
      <c r="B27" s="19" t="s">
        <v>144</v>
      </c>
      <c r="C27" s="49" t="s">
        <v>145</v>
      </c>
      <c r="D27" s="173"/>
      <c r="E27" s="174"/>
      <c r="F27" s="183">
        <v>172.97</v>
      </c>
      <c r="G27" s="184">
        <v>172.97</v>
      </c>
      <c r="H27" s="185">
        <v>172.97</v>
      </c>
      <c r="I27" s="183">
        <v>0</v>
      </c>
      <c r="J27" s="184">
        <v>0</v>
      </c>
      <c r="K27" s="185">
        <v>0</v>
      </c>
      <c r="L27" s="183">
        <v>179.1</v>
      </c>
      <c r="M27" s="184">
        <v>179.1</v>
      </c>
      <c r="N27" s="185">
        <v>179.1</v>
      </c>
      <c r="O27" s="183">
        <v>6.13</v>
      </c>
      <c r="P27" s="184">
        <v>6.13</v>
      </c>
      <c r="Q27" s="185">
        <v>6.13</v>
      </c>
      <c r="R27" s="71" t="s">
        <v>144</v>
      </c>
      <c r="S27" s="173"/>
      <c r="T27" s="174"/>
      <c r="AA27">
        <v>3</v>
      </c>
      <c r="AD27">
        <v>2</v>
      </c>
      <c r="AE27">
        <v>3</v>
      </c>
      <c r="AF27">
        <v>3</v>
      </c>
      <c r="AG27">
        <v>2</v>
      </c>
      <c r="AH27">
        <v>5</v>
      </c>
      <c r="AI27">
        <v>5</v>
      </c>
      <c r="AJ27">
        <v>2</v>
      </c>
      <c r="AK27">
        <v>5</v>
      </c>
      <c r="AL27">
        <v>5</v>
      </c>
      <c r="AM27">
        <v>2</v>
      </c>
      <c r="AN27">
        <v>5</v>
      </c>
      <c r="AO27">
        <v>5</v>
      </c>
      <c r="AP27">
        <v>3</v>
      </c>
    </row>
    <row r="28" spans="1:42" ht="12.75">
      <c r="A28">
        <f t="shared" si="0"/>
      </c>
      <c r="B28" s="19" t="s">
        <v>28</v>
      </c>
      <c r="C28" s="49" t="s">
        <v>105</v>
      </c>
      <c r="D28" s="173"/>
      <c r="E28" s="174"/>
      <c r="F28" s="183">
        <v>26.28</v>
      </c>
      <c r="G28" s="184">
        <v>28.57</v>
      </c>
      <c r="H28" s="185">
        <v>28.32</v>
      </c>
      <c r="I28" s="183">
        <v>0</v>
      </c>
      <c r="J28" s="184">
        <v>0</v>
      </c>
      <c r="K28" s="185">
        <v>0</v>
      </c>
      <c r="L28" s="183">
        <v>26.61</v>
      </c>
      <c r="M28" s="184">
        <v>29.03</v>
      </c>
      <c r="N28" s="185">
        <v>28.71</v>
      </c>
      <c r="O28" s="183">
        <v>0.33</v>
      </c>
      <c r="P28" s="184">
        <v>0.46</v>
      </c>
      <c r="Q28" s="185">
        <v>0.39</v>
      </c>
      <c r="R28" s="71" t="s">
        <v>64</v>
      </c>
      <c r="S28" s="173"/>
      <c r="T28" s="174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 t="s">
        <v>29</v>
      </c>
      <c r="C29" s="49" t="s">
        <v>106</v>
      </c>
      <c r="D29" s="173"/>
      <c r="E29" s="174"/>
      <c r="F29" s="183">
        <v>3014.01</v>
      </c>
      <c r="G29" s="184">
        <v>3080</v>
      </c>
      <c r="H29" s="185">
        <v>3080</v>
      </c>
      <c r="I29" s="183">
        <v>2980.01</v>
      </c>
      <c r="J29" s="184">
        <v>2980</v>
      </c>
      <c r="K29" s="185">
        <v>2980</v>
      </c>
      <c r="L29" s="183">
        <v>2563</v>
      </c>
      <c r="M29" s="184">
        <v>2600</v>
      </c>
      <c r="N29" s="185">
        <v>2600</v>
      </c>
      <c r="O29" s="183">
        <v>2529</v>
      </c>
      <c r="P29" s="184">
        <v>2500</v>
      </c>
      <c r="Q29" s="185">
        <v>2500</v>
      </c>
      <c r="R29" s="71" t="s">
        <v>65</v>
      </c>
      <c r="S29" s="173"/>
      <c r="T29" s="174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30</v>
      </c>
      <c r="C30" s="49" t="s">
        <v>107</v>
      </c>
      <c r="D30" s="173"/>
      <c r="E30" s="174"/>
      <c r="F30" s="183">
        <v>497.53</v>
      </c>
      <c r="G30" s="184">
        <v>497.53</v>
      </c>
      <c r="H30" s="185">
        <v>497.53</v>
      </c>
      <c r="I30" s="183">
        <v>1097</v>
      </c>
      <c r="J30" s="184">
        <v>1097</v>
      </c>
      <c r="K30" s="185">
        <v>1097</v>
      </c>
      <c r="L30" s="183">
        <v>364.02</v>
      </c>
      <c r="M30" s="184">
        <v>364.02</v>
      </c>
      <c r="N30" s="185">
        <v>364.02</v>
      </c>
      <c r="O30" s="183">
        <v>963.49</v>
      </c>
      <c r="P30" s="184">
        <v>963.49</v>
      </c>
      <c r="Q30" s="185">
        <v>963.49</v>
      </c>
      <c r="R30" s="71" t="s">
        <v>66</v>
      </c>
      <c r="S30" s="173"/>
      <c r="T30" s="174"/>
      <c r="AA30">
        <v>3</v>
      </c>
      <c r="AD30">
        <v>2</v>
      </c>
      <c r="AE30">
        <v>3</v>
      </c>
      <c r="AF30">
        <v>3</v>
      </c>
      <c r="AG30">
        <v>2</v>
      </c>
      <c r="AH30">
        <v>5</v>
      </c>
      <c r="AI30">
        <v>5</v>
      </c>
      <c r="AJ30">
        <v>2</v>
      </c>
      <c r="AK30">
        <v>5</v>
      </c>
      <c r="AL30">
        <v>5</v>
      </c>
      <c r="AM30">
        <v>2</v>
      </c>
      <c r="AN30">
        <v>5</v>
      </c>
      <c r="AO30">
        <v>5</v>
      </c>
      <c r="AP30">
        <v>3</v>
      </c>
    </row>
    <row r="31" spans="1:42" ht="12.75">
      <c r="A31">
        <f t="shared" si="0"/>
      </c>
      <c r="B31" s="19" t="s">
        <v>31</v>
      </c>
      <c r="C31" s="49" t="s">
        <v>108</v>
      </c>
      <c r="D31" s="173"/>
      <c r="E31" s="174"/>
      <c r="F31" s="183">
        <v>6695.285</v>
      </c>
      <c r="G31" s="184">
        <v>6750</v>
      </c>
      <c r="H31" s="185">
        <v>6850</v>
      </c>
      <c r="I31" s="183">
        <v>4856.027</v>
      </c>
      <c r="J31" s="184">
        <v>4950</v>
      </c>
      <c r="K31" s="185">
        <v>5050</v>
      </c>
      <c r="L31" s="183">
        <v>4288.355</v>
      </c>
      <c r="M31" s="184">
        <v>4350</v>
      </c>
      <c r="N31" s="185">
        <v>4400</v>
      </c>
      <c r="O31" s="183">
        <v>2449.097</v>
      </c>
      <c r="P31" s="184">
        <v>2550</v>
      </c>
      <c r="Q31" s="185">
        <v>2600</v>
      </c>
      <c r="R31" s="71" t="s">
        <v>67</v>
      </c>
      <c r="S31" s="173"/>
      <c r="T31" s="174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32</v>
      </c>
      <c r="C32" s="49" t="s">
        <v>109</v>
      </c>
      <c r="D32" s="173"/>
      <c r="E32" s="174"/>
      <c r="F32" s="183">
        <v>1082.1793179999997</v>
      </c>
      <c r="G32" s="184">
        <v>1092</v>
      </c>
      <c r="H32" s="185">
        <v>1080</v>
      </c>
      <c r="I32" s="183">
        <v>2060.1</v>
      </c>
      <c r="J32" s="184">
        <v>2080</v>
      </c>
      <c r="K32" s="185">
        <v>2090</v>
      </c>
      <c r="L32" s="183">
        <v>903.79</v>
      </c>
      <c r="M32" s="184">
        <v>900</v>
      </c>
      <c r="N32" s="185">
        <v>880</v>
      </c>
      <c r="O32" s="183">
        <v>1881.7106820000001</v>
      </c>
      <c r="P32" s="184">
        <v>1888</v>
      </c>
      <c r="Q32" s="185">
        <v>1890</v>
      </c>
      <c r="R32" s="71" t="s">
        <v>32</v>
      </c>
      <c r="S32" s="173"/>
      <c r="T32" s="174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 t="s">
        <v>33</v>
      </c>
      <c r="C33" s="49" t="s">
        <v>110</v>
      </c>
      <c r="D33" s="173"/>
      <c r="E33" s="174"/>
      <c r="F33" s="183">
        <v>950</v>
      </c>
      <c r="G33" s="184">
        <v>970</v>
      </c>
      <c r="H33" s="185">
        <v>970</v>
      </c>
      <c r="I33" s="183">
        <v>610</v>
      </c>
      <c r="J33" s="184">
        <v>580</v>
      </c>
      <c r="K33" s="185">
        <v>580</v>
      </c>
      <c r="L33" s="183">
        <v>590</v>
      </c>
      <c r="M33" s="184">
        <v>640</v>
      </c>
      <c r="N33" s="185">
        <v>640</v>
      </c>
      <c r="O33" s="183">
        <v>250</v>
      </c>
      <c r="P33" s="184">
        <v>250</v>
      </c>
      <c r="Q33" s="185">
        <v>250</v>
      </c>
      <c r="R33" s="71" t="s">
        <v>68</v>
      </c>
      <c r="S33" s="173"/>
      <c r="T33" s="174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>IF(SUM(F34:Q34)&lt;1,"Y","")</f>
      </c>
      <c r="B34" s="19" t="s">
        <v>366</v>
      </c>
      <c r="C34" s="49" t="s">
        <v>368</v>
      </c>
      <c r="D34" s="173"/>
      <c r="E34" s="174"/>
      <c r="F34" s="183">
        <v>707.7</v>
      </c>
      <c r="G34" s="184">
        <v>715</v>
      </c>
      <c r="H34" s="185">
        <v>717</v>
      </c>
      <c r="I34" s="183">
        <v>557</v>
      </c>
      <c r="J34" s="184">
        <v>565</v>
      </c>
      <c r="K34" s="185">
        <v>568</v>
      </c>
      <c r="L34" s="183">
        <v>460.8</v>
      </c>
      <c r="M34" s="184">
        <v>462</v>
      </c>
      <c r="N34" s="185">
        <v>464</v>
      </c>
      <c r="O34" s="183">
        <v>310.1</v>
      </c>
      <c r="P34" s="184">
        <v>312</v>
      </c>
      <c r="Q34" s="185">
        <v>315</v>
      </c>
      <c r="R34" s="71" t="s">
        <v>367</v>
      </c>
      <c r="S34" s="173"/>
      <c r="T34" s="174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35</v>
      </c>
      <c r="C35" s="49" t="s">
        <v>111</v>
      </c>
      <c r="D35" s="173"/>
      <c r="E35" s="174"/>
      <c r="F35" s="183">
        <v>632.01</v>
      </c>
      <c r="G35" s="184">
        <v>635</v>
      </c>
      <c r="H35" s="185">
        <v>645</v>
      </c>
      <c r="I35" s="183">
        <v>839.26</v>
      </c>
      <c r="J35" s="184">
        <v>840</v>
      </c>
      <c r="K35" s="185">
        <v>850</v>
      </c>
      <c r="L35" s="183">
        <v>443.39</v>
      </c>
      <c r="M35" s="184">
        <v>450</v>
      </c>
      <c r="N35" s="185">
        <v>455</v>
      </c>
      <c r="O35" s="183">
        <v>650.64</v>
      </c>
      <c r="P35" s="184">
        <v>655</v>
      </c>
      <c r="Q35" s="185">
        <v>660</v>
      </c>
      <c r="R35" s="71" t="s">
        <v>69</v>
      </c>
      <c r="S35" s="173"/>
      <c r="T35" s="174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36</v>
      </c>
      <c r="C36" s="49" t="s">
        <v>112</v>
      </c>
      <c r="D36" s="173"/>
      <c r="E36" s="174"/>
      <c r="F36" s="183">
        <v>769.4141219620001</v>
      </c>
      <c r="G36" s="184">
        <v>795</v>
      </c>
      <c r="H36" s="185">
        <v>820</v>
      </c>
      <c r="I36" s="183">
        <v>731</v>
      </c>
      <c r="J36" s="184">
        <v>735</v>
      </c>
      <c r="K36" s="185">
        <v>760</v>
      </c>
      <c r="L36" s="183">
        <v>687.194121962</v>
      </c>
      <c r="M36" s="184">
        <v>720</v>
      </c>
      <c r="N36" s="185">
        <v>725</v>
      </c>
      <c r="O36" s="183">
        <v>648.78</v>
      </c>
      <c r="P36" s="184">
        <v>660</v>
      </c>
      <c r="Q36" s="185">
        <v>665</v>
      </c>
      <c r="R36" s="71" t="s">
        <v>70</v>
      </c>
      <c r="S36" s="173"/>
      <c r="T36" s="174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12</v>
      </c>
      <c r="C37" s="49" t="s">
        <v>113</v>
      </c>
      <c r="D37" s="173"/>
      <c r="E37" s="174"/>
      <c r="F37" s="183">
        <v>6924.409999999999</v>
      </c>
      <c r="G37" s="184">
        <v>6987</v>
      </c>
      <c r="H37" s="185">
        <v>6900</v>
      </c>
      <c r="I37" s="183">
        <v>6156.699999999999</v>
      </c>
      <c r="J37" s="184">
        <v>5800</v>
      </c>
      <c r="K37" s="185">
        <v>5800</v>
      </c>
      <c r="L37" s="183">
        <v>3261.67</v>
      </c>
      <c r="M37" s="184">
        <v>3582</v>
      </c>
      <c r="N37" s="185">
        <v>3500</v>
      </c>
      <c r="O37" s="183">
        <v>2493.96</v>
      </c>
      <c r="P37" s="184">
        <v>2395</v>
      </c>
      <c r="Q37" s="185">
        <v>2400</v>
      </c>
      <c r="R37" s="71" t="s">
        <v>71</v>
      </c>
      <c r="S37" s="173"/>
      <c r="T37" s="174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t="shared" si="0"/>
      </c>
      <c r="B38" s="19" t="s">
        <v>37</v>
      </c>
      <c r="C38" s="49" t="s">
        <v>114</v>
      </c>
      <c r="D38" s="173"/>
      <c r="E38" s="174"/>
      <c r="F38" s="183">
        <v>1665</v>
      </c>
      <c r="G38" s="184">
        <v>1650</v>
      </c>
      <c r="H38" s="185">
        <v>1700</v>
      </c>
      <c r="I38" s="183">
        <v>10142</v>
      </c>
      <c r="J38" s="184">
        <v>10050</v>
      </c>
      <c r="K38" s="185">
        <v>10200</v>
      </c>
      <c r="L38" s="183">
        <v>715</v>
      </c>
      <c r="M38" s="184">
        <v>700</v>
      </c>
      <c r="N38" s="185">
        <v>700</v>
      </c>
      <c r="O38" s="183">
        <v>9192</v>
      </c>
      <c r="P38" s="184">
        <v>9100</v>
      </c>
      <c r="Q38" s="185">
        <v>9200</v>
      </c>
      <c r="R38" s="71" t="s">
        <v>72</v>
      </c>
      <c r="S38" s="173"/>
      <c r="T38" s="174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0"/>
      </c>
      <c r="B39" s="19" t="s">
        <v>7</v>
      </c>
      <c r="C39" s="49" t="s">
        <v>115</v>
      </c>
      <c r="D39" s="173"/>
      <c r="E39" s="174"/>
      <c r="F39" s="183">
        <v>1160.9299999999998</v>
      </c>
      <c r="G39" s="184">
        <v>1150</v>
      </c>
      <c r="H39" s="185">
        <v>1140</v>
      </c>
      <c r="I39" s="183">
        <v>1242.79</v>
      </c>
      <c r="J39" s="184">
        <v>1230</v>
      </c>
      <c r="K39" s="185">
        <v>1220</v>
      </c>
      <c r="L39" s="183">
        <v>729.12</v>
      </c>
      <c r="M39" s="184">
        <v>720</v>
      </c>
      <c r="N39" s="185">
        <v>710</v>
      </c>
      <c r="O39" s="183">
        <v>810.98</v>
      </c>
      <c r="P39" s="184">
        <v>800</v>
      </c>
      <c r="Q39" s="185">
        <v>790</v>
      </c>
      <c r="R39" s="71" t="s">
        <v>73</v>
      </c>
      <c r="S39" s="173"/>
      <c r="T39" s="174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2.75">
      <c r="A40">
        <f t="shared" si="0"/>
      </c>
      <c r="B40" s="19" t="s">
        <v>27</v>
      </c>
      <c r="C40" s="49" t="s">
        <v>116</v>
      </c>
      <c r="D40" s="173"/>
      <c r="E40" s="174"/>
      <c r="F40" s="183">
        <v>77.2</v>
      </c>
      <c r="G40" s="184">
        <v>77.2</v>
      </c>
      <c r="H40" s="185">
        <v>77.2</v>
      </c>
      <c r="I40" s="183">
        <v>24</v>
      </c>
      <c r="J40" s="184">
        <v>24</v>
      </c>
      <c r="K40" s="185">
        <v>24</v>
      </c>
      <c r="L40" s="183">
        <v>69.26</v>
      </c>
      <c r="M40" s="184">
        <v>69.26</v>
      </c>
      <c r="N40" s="185">
        <v>69.26</v>
      </c>
      <c r="O40" s="183">
        <v>16.06</v>
      </c>
      <c r="P40" s="184">
        <v>16.06</v>
      </c>
      <c r="Q40" s="185">
        <v>16.06</v>
      </c>
      <c r="R40" s="71" t="s">
        <v>132</v>
      </c>
      <c r="S40" s="173"/>
      <c r="T40" s="174"/>
      <c r="AA40">
        <v>3</v>
      </c>
      <c r="AD40">
        <v>2</v>
      </c>
      <c r="AE40">
        <v>3</v>
      </c>
      <c r="AF40">
        <v>3</v>
      </c>
      <c r="AG40">
        <v>2</v>
      </c>
      <c r="AH40">
        <v>5</v>
      </c>
      <c r="AI40">
        <v>5</v>
      </c>
      <c r="AJ40">
        <v>2</v>
      </c>
      <c r="AK40">
        <v>5</v>
      </c>
      <c r="AL40">
        <v>5</v>
      </c>
      <c r="AM40">
        <v>2</v>
      </c>
      <c r="AN40">
        <v>5</v>
      </c>
      <c r="AO40">
        <v>5</v>
      </c>
      <c r="AP40">
        <v>3</v>
      </c>
    </row>
    <row r="41" spans="1:42" ht="12.75">
      <c r="A41">
        <f t="shared" si="0"/>
      </c>
      <c r="B41" s="19" t="s">
        <v>38</v>
      </c>
      <c r="C41" s="49" t="s">
        <v>117</v>
      </c>
      <c r="D41" s="173"/>
      <c r="E41" s="174"/>
      <c r="F41" s="183">
        <v>4542.61</v>
      </c>
      <c r="G41" s="184">
        <v>3500</v>
      </c>
      <c r="H41" s="185">
        <v>3500</v>
      </c>
      <c r="I41" s="183">
        <v>2799.99</v>
      </c>
      <c r="J41" s="184">
        <v>2800</v>
      </c>
      <c r="K41" s="185">
        <v>2800</v>
      </c>
      <c r="L41" s="183">
        <v>2699.95</v>
      </c>
      <c r="M41" s="184">
        <v>1500</v>
      </c>
      <c r="N41" s="185">
        <v>1500</v>
      </c>
      <c r="O41" s="183">
        <v>957.33</v>
      </c>
      <c r="P41" s="184">
        <v>800</v>
      </c>
      <c r="Q41" s="185">
        <v>800</v>
      </c>
      <c r="R41" s="71" t="s">
        <v>74</v>
      </c>
      <c r="S41" s="173"/>
      <c r="T41" s="174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1:42" ht="13.5" thickBot="1">
      <c r="A42">
        <f t="shared" si="0"/>
      </c>
      <c r="B42" s="19" t="s">
        <v>16</v>
      </c>
      <c r="C42" s="49" t="s">
        <v>118</v>
      </c>
      <c r="D42" s="173"/>
      <c r="E42" s="174"/>
      <c r="F42" s="183">
        <v>8648</v>
      </c>
      <c r="G42" s="184">
        <v>8500</v>
      </c>
      <c r="H42" s="185">
        <v>8500</v>
      </c>
      <c r="I42" s="183">
        <v>3894</v>
      </c>
      <c r="J42" s="184">
        <v>3850</v>
      </c>
      <c r="K42" s="185">
        <v>3850</v>
      </c>
      <c r="L42" s="183">
        <v>5525</v>
      </c>
      <c r="M42" s="184">
        <v>5440</v>
      </c>
      <c r="N42" s="185">
        <v>5440</v>
      </c>
      <c r="O42" s="183">
        <v>771</v>
      </c>
      <c r="P42" s="184">
        <v>790</v>
      </c>
      <c r="Q42" s="185">
        <v>790</v>
      </c>
      <c r="R42" s="71" t="s">
        <v>76</v>
      </c>
      <c r="S42" s="173"/>
      <c r="T42" s="174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1:42" ht="14.25" thickBot="1" thickTop="1">
      <c r="A43">
        <f t="shared" si="0"/>
      </c>
      <c r="C43" s="14" t="s">
        <v>42</v>
      </c>
      <c r="D43" s="177"/>
      <c r="E43" s="178"/>
      <c r="F43" s="155">
        <v>87480.05133496199</v>
      </c>
      <c r="G43" s="156">
        <v>85483.7355186699</v>
      </c>
      <c r="H43" s="157">
        <v>85972.10476072009</v>
      </c>
      <c r="I43" s="155">
        <v>98226.566</v>
      </c>
      <c r="J43" s="156">
        <v>96292.29566666667</v>
      </c>
      <c r="K43" s="157">
        <v>96260.67528695786</v>
      </c>
      <c r="L43" s="155">
        <v>55715.57912096201</v>
      </c>
      <c r="M43" s="156">
        <v>54437.33033179208</v>
      </c>
      <c r="N43" s="157">
        <v>54322.770265761814</v>
      </c>
      <c r="O43" s="155">
        <v>66462.09378599998</v>
      </c>
      <c r="P43" s="156">
        <v>65245.89047978885</v>
      </c>
      <c r="Q43" s="157">
        <v>64611.340791999566</v>
      </c>
      <c r="R43" s="14" t="s">
        <v>42</v>
      </c>
      <c r="S43" s="177"/>
      <c r="T43" s="178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1:42" ht="13.5" thickTop="1">
      <c r="A44">
        <f t="shared" si="0"/>
      </c>
      <c r="B44" s="16" t="s">
        <v>5</v>
      </c>
      <c r="C44" s="49" t="s">
        <v>119</v>
      </c>
      <c r="D44" s="173"/>
      <c r="E44" s="174"/>
      <c r="F44" s="183">
        <v>439.1</v>
      </c>
      <c r="G44" s="184">
        <v>440</v>
      </c>
      <c r="H44" s="185">
        <v>440</v>
      </c>
      <c r="I44" s="183">
        <v>357</v>
      </c>
      <c r="J44" s="184">
        <v>365</v>
      </c>
      <c r="K44" s="185">
        <v>370</v>
      </c>
      <c r="L44" s="183">
        <v>240.2</v>
      </c>
      <c r="M44" s="184">
        <v>240</v>
      </c>
      <c r="N44" s="185">
        <v>240</v>
      </c>
      <c r="O44" s="183">
        <v>158.1</v>
      </c>
      <c r="P44" s="184">
        <v>165</v>
      </c>
      <c r="Q44" s="185">
        <v>170</v>
      </c>
      <c r="R44" s="71" t="s">
        <v>77</v>
      </c>
      <c r="S44" s="173"/>
      <c r="T44" s="174"/>
      <c r="AA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2</v>
      </c>
    </row>
    <row r="45" spans="1:42" ht="12.75">
      <c r="A45">
        <f t="shared" si="0"/>
      </c>
      <c r="B45" s="16" t="s">
        <v>17</v>
      </c>
      <c r="C45" s="49" t="s">
        <v>120</v>
      </c>
      <c r="D45" s="173"/>
      <c r="E45" s="174"/>
      <c r="F45" s="183">
        <v>72.9</v>
      </c>
      <c r="G45" s="184">
        <v>72.9</v>
      </c>
      <c r="H45" s="185">
        <v>72.9</v>
      </c>
      <c r="I45" s="183">
        <v>24.51</v>
      </c>
      <c r="J45" s="184">
        <v>24.51</v>
      </c>
      <c r="K45" s="185">
        <v>24.51</v>
      </c>
      <c r="L45" s="183">
        <v>49.59</v>
      </c>
      <c r="M45" s="184">
        <v>49.59</v>
      </c>
      <c r="N45" s="185">
        <v>49.59</v>
      </c>
      <c r="O45" s="183">
        <v>1.2</v>
      </c>
      <c r="P45" s="184">
        <v>1.2</v>
      </c>
      <c r="Q45" s="185">
        <v>1.2</v>
      </c>
      <c r="R45" s="71" t="s">
        <v>78</v>
      </c>
      <c r="S45" s="173"/>
      <c r="T45" s="174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1:42" ht="12.75">
      <c r="A46">
        <f t="shared" si="0"/>
      </c>
      <c r="B46" s="16" t="s">
        <v>22</v>
      </c>
      <c r="C46" s="49" t="s">
        <v>121</v>
      </c>
      <c r="D46" s="173"/>
      <c r="E46" s="174"/>
      <c r="F46" s="183">
        <v>428.95000000000005</v>
      </c>
      <c r="G46" s="184">
        <v>428.95000000000005</v>
      </c>
      <c r="H46" s="185">
        <v>428.95000000000005</v>
      </c>
      <c r="I46" s="183">
        <v>220.25</v>
      </c>
      <c r="J46" s="184">
        <v>220.25</v>
      </c>
      <c r="K46" s="185">
        <v>220.25</v>
      </c>
      <c r="L46" s="183">
        <v>217.15</v>
      </c>
      <c r="M46" s="184">
        <v>217.15</v>
      </c>
      <c r="N46" s="185">
        <v>217.15</v>
      </c>
      <c r="O46" s="183">
        <v>8.45</v>
      </c>
      <c r="P46" s="184">
        <v>8.45</v>
      </c>
      <c r="Q46" s="185">
        <v>8.45</v>
      </c>
      <c r="R46" s="71" t="s">
        <v>22</v>
      </c>
      <c r="S46" s="173"/>
      <c r="T46" s="174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1:42" ht="12.75">
      <c r="A47">
        <f t="shared" si="0"/>
      </c>
      <c r="B47" s="16" t="s">
        <v>23</v>
      </c>
      <c r="C47" s="49" t="s">
        <v>122</v>
      </c>
      <c r="D47" s="173"/>
      <c r="E47" s="174"/>
      <c r="F47" s="183">
        <v>19.72</v>
      </c>
      <c r="G47" s="184">
        <v>19.72</v>
      </c>
      <c r="H47" s="185">
        <v>19.72</v>
      </c>
      <c r="I47" s="183">
        <v>0.7</v>
      </c>
      <c r="J47" s="184">
        <v>0.7</v>
      </c>
      <c r="K47" s="185">
        <v>0.7</v>
      </c>
      <c r="L47" s="183">
        <v>19.55</v>
      </c>
      <c r="M47" s="184">
        <v>19.55</v>
      </c>
      <c r="N47" s="185">
        <v>19.55</v>
      </c>
      <c r="O47" s="183">
        <v>0.53</v>
      </c>
      <c r="P47" s="184">
        <v>0.53</v>
      </c>
      <c r="Q47" s="185">
        <v>0.53</v>
      </c>
      <c r="R47" s="71" t="s">
        <v>79</v>
      </c>
      <c r="S47" s="173"/>
      <c r="T47" s="174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1:42" ht="12.75">
      <c r="A48">
        <f t="shared" si="0"/>
      </c>
      <c r="B48" s="16" t="s">
        <v>26</v>
      </c>
      <c r="C48" s="49" t="s">
        <v>123</v>
      </c>
      <c r="D48" s="173"/>
      <c r="E48" s="174"/>
      <c r="F48" s="183">
        <v>42.9452416</v>
      </c>
      <c r="G48" s="184">
        <v>42.9452416</v>
      </c>
      <c r="H48" s="185">
        <v>42.9452416</v>
      </c>
      <c r="I48" s="183">
        <v>8.1252416</v>
      </c>
      <c r="J48" s="184">
        <v>8.1252416</v>
      </c>
      <c r="K48" s="185">
        <v>8.1252416</v>
      </c>
      <c r="L48" s="183">
        <v>37.59</v>
      </c>
      <c r="M48" s="184">
        <v>37.59</v>
      </c>
      <c r="N48" s="185">
        <v>37.59</v>
      </c>
      <c r="O48" s="183">
        <v>2.77</v>
      </c>
      <c r="P48" s="184">
        <v>2.77</v>
      </c>
      <c r="Q48" s="185">
        <v>2.77</v>
      </c>
      <c r="R48" s="71" t="s">
        <v>26</v>
      </c>
      <c r="S48" s="173"/>
      <c r="T48" s="174"/>
      <c r="AA48">
        <v>3</v>
      </c>
      <c r="AD48">
        <v>2</v>
      </c>
      <c r="AE48">
        <v>3</v>
      </c>
      <c r="AF48">
        <v>3</v>
      </c>
      <c r="AG48">
        <v>2</v>
      </c>
      <c r="AH48">
        <v>5</v>
      </c>
      <c r="AI48">
        <v>5</v>
      </c>
      <c r="AJ48">
        <v>2</v>
      </c>
      <c r="AK48">
        <v>5</v>
      </c>
      <c r="AL48">
        <v>5</v>
      </c>
      <c r="AM48">
        <v>2</v>
      </c>
      <c r="AN48">
        <v>5</v>
      </c>
      <c r="AO48">
        <v>5</v>
      </c>
      <c r="AP48">
        <v>3</v>
      </c>
    </row>
    <row r="49" spans="1:42" ht="12.75">
      <c r="A49">
        <f t="shared" si="0"/>
      </c>
      <c r="B49" s="16" t="s">
        <v>34</v>
      </c>
      <c r="C49" s="49" t="s">
        <v>124</v>
      </c>
      <c r="D49" s="173"/>
      <c r="E49" s="174"/>
      <c r="F49" s="183">
        <v>7122.650000000001</v>
      </c>
      <c r="G49" s="184">
        <v>7133.814399999999</v>
      </c>
      <c r="H49" s="185">
        <v>7192.749368319999</v>
      </c>
      <c r="I49" s="183">
        <v>9048</v>
      </c>
      <c r="J49" s="184">
        <v>9163.8144</v>
      </c>
      <c r="K49" s="185">
        <v>9372.74936832</v>
      </c>
      <c r="L49" s="183">
        <v>1268.62</v>
      </c>
      <c r="M49" s="184">
        <v>1270</v>
      </c>
      <c r="N49" s="185">
        <v>1170</v>
      </c>
      <c r="O49" s="183">
        <v>3193.97</v>
      </c>
      <c r="P49" s="184">
        <v>3300</v>
      </c>
      <c r="Q49" s="185">
        <v>3350</v>
      </c>
      <c r="R49" s="71" t="s">
        <v>80</v>
      </c>
      <c r="S49" s="173"/>
      <c r="T49" s="174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1:42" ht="12.75">
      <c r="A50">
        <f t="shared" si="0"/>
      </c>
      <c r="B50" s="16" t="s">
        <v>39</v>
      </c>
      <c r="C50" s="49" t="s">
        <v>125</v>
      </c>
      <c r="D50" s="173"/>
      <c r="E50" s="174"/>
      <c r="F50" s="183">
        <v>1316.49</v>
      </c>
      <c r="G50" s="184">
        <v>1316.49</v>
      </c>
      <c r="H50" s="185">
        <v>1316.49</v>
      </c>
      <c r="I50" s="183">
        <v>983</v>
      </c>
      <c r="J50" s="184">
        <v>983</v>
      </c>
      <c r="K50" s="185">
        <v>983</v>
      </c>
      <c r="L50" s="183">
        <v>590</v>
      </c>
      <c r="M50" s="184">
        <v>590</v>
      </c>
      <c r="N50" s="185">
        <v>590</v>
      </c>
      <c r="O50" s="183">
        <v>256.51</v>
      </c>
      <c r="P50" s="184">
        <v>256.51</v>
      </c>
      <c r="Q50" s="185">
        <v>256.51</v>
      </c>
      <c r="R50" s="71" t="s">
        <v>39</v>
      </c>
      <c r="S50" s="173"/>
      <c r="T50" s="174"/>
      <c r="AA50">
        <v>3</v>
      </c>
      <c r="AD50">
        <v>2</v>
      </c>
      <c r="AE50">
        <v>3</v>
      </c>
      <c r="AF50">
        <v>3</v>
      </c>
      <c r="AG50">
        <v>2</v>
      </c>
      <c r="AH50">
        <v>5</v>
      </c>
      <c r="AI50">
        <v>5</v>
      </c>
      <c r="AJ50">
        <v>2</v>
      </c>
      <c r="AK50">
        <v>5</v>
      </c>
      <c r="AL50">
        <v>5</v>
      </c>
      <c r="AM50">
        <v>2</v>
      </c>
      <c r="AN50">
        <v>5</v>
      </c>
      <c r="AO50">
        <v>5</v>
      </c>
      <c r="AP50">
        <v>3</v>
      </c>
    </row>
    <row r="51" spans="1:42" ht="13.5" thickBot="1">
      <c r="A51">
        <f t="shared" si="0"/>
      </c>
      <c r="B51" s="16" t="s">
        <v>41</v>
      </c>
      <c r="C51" s="49" t="s">
        <v>126</v>
      </c>
      <c r="D51" s="173"/>
      <c r="E51" s="174"/>
      <c r="F51" s="183">
        <v>182.49</v>
      </c>
      <c r="G51" s="184">
        <v>182.49</v>
      </c>
      <c r="H51" s="185">
        <v>182.49</v>
      </c>
      <c r="I51" s="183">
        <v>63</v>
      </c>
      <c r="J51" s="184">
        <v>63</v>
      </c>
      <c r="K51" s="185">
        <v>63</v>
      </c>
      <c r="L51" s="183">
        <v>119.62</v>
      </c>
      <c r="M51" s="184">
        <v>119.62</v>
      </c>
      <c r="N51" s="185">
        <v>119.62</v>
      </c>
      <c r="O51" s="183">
        <v>0.13</v>
      </c>
      <c r="P51" s="184">
        <v>0.13</v>
      </c>
      <c r="Q51" s="185">
        <v>0.13</v>
      </c>
      <c r="R51" s="71" t="s">
        <v>81</v>
      </c>
      <c r="S51" s="173"/>
      <c r="T51" s="174"/>
      <c r="AA51">
        <v>3</v>
      </c>
      <c r="AD51">
        <v>2</v>
      </c>
      <c r="AE51">
        <v>3</v>
      </c>
      <c r="AF51">
        <v>3</v>
      </c>
      <c r="AG51">
        <v>2</v>
      </c>
      <c r="AH51">
        <v>5</v>
      </c>
      <c r="AI51">
        <v>5</v>
      </c>
      <c r="AJ51">
        <v>2</v>
      </c>
      <c r="AK51">
        <v>5</v>
      </c>
      <c r="AL51">
        <v>5</v>
      </c>
      <c r="AM51">
        <v>2</v>
      </c>
      <c r="AN51">
        <v>5</v>
      </c>
      <c r="AO51">
        <v>5</v>
      </c>
      <c r="AP51">
        <v>3</v>
      </c>
    </row>
    <row r="52" spans="1:42" ht="14.25" thickBot="1" thickTop="1">
      <c r="A52">
        <f t="shared" si="0"/>
      </c>
      <c r="C52" s="14" t="s">
        <v>364</v>
      </c>
      <c r="D52" s="177"/>
      <c r="E52" s="178"/>
      <c r="F52" s="155">
        <v>9625.245241600001</v>
      </c>
      <c r="G52" s="156">
        <v>9637.309641599999</v>
      </c>
      <c r="H52" s="157">
        <v>9696.244609919999</v>
      </c>
      <c r="I52" s="155">
        <v>10704.5852416</v>
      </c>
      <c r="J52" s="156">
        <v>10828.399641599999</v>
      </c>
      <c r="K52" s="157">
        <v>11042.334609919999</v>
      </c>
      <c r="L52" s="155">
        <v>2542.3199999999997</v>
      </c>
      <c r="M52" s="156">
        <v>2543.5</v>
      </c>
      <c r="N52" s="157">
        <v>2443.5</v>
      </c>
      <c r="O52" s="155">
        <v>3621.66</v>
      </c>
      <c r="P52" s="156">
        <v>3734.59</v>
      </c>
      <c r="Q52" s="157">
        <v>3789.59</v>
      </c>
      <c r="R52" s="14" t="s">
        <v>365</v>
      </c>
      <c r="S52" s="177"/>
      <c r="T52" s="178"/>
      <c r="AA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</row>
    <row r="53" spans="1:42" ht="13.5" thickTop="1">
      <c r="A53">
        <f t="shared" si="0"/>
      </c>
      <c r="B53" s="16" t="s">
        <v>6</v>
      </c>
      <c r="C53" s="170" t="s">
        <v>128</v>
      </c>
      <c r="D53" s="171"/>
      <c r="E53" s="172"/>
      <c r="F53" s="180">
        <v>5284.121558617926</v>
      </c>
      <c r="G53" s="181">
        <v>5011.411</v>
      </c>
      <c r="H53" s="182">
        <v>4975.509</v>
      </c>
      <c r="I53" s="180">
        <v>10142</v>
      </c>
      <c r="J53" s="181">
        <v>9698.117</v>
      </c>
      <c r="K53" s="182">
        <v>9502.471</v>
      </c>
      <c r="L53" s="180">
        <v>2679.88</v>
      </c>
      <c r="M53" s="181">
        <v>2617.977</v>
      </c>
      <c r="N53" s="182">
        <v>2675.31</v>
      </c>
      <c r="O53" s="180">
        <v>7537.758441382074</v>
      </c>
      <c r="P53" s="181">
        <v>7304.683</v>
      </c>
      <c r="Q53" s="182">
        <v>7202.272</v>
      </c>
      <c r="R53" s="83" t="s">
        <v>6</v>
      </c>
      <c r="S53" s="171"/>
      <c r="T53" s="172"/>
      <c r="AA53">
        <v>2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2</v>
      </c>
    </row>
    <row r="54" spans="1:42" ht="13.5" thickBot="1">
      <c r="A54">
        <f t="shared" si="0"/>
      </c>
      <c r="B54" s="16" t="s">
        <v>40</v>
      </c>
      <c r="C54" s="103" t="s">
        <v>129</v>
      </c>
      <c r="D54" s="175"/>
      <c r="E54" s="176"/>
      <c r="F54" s="186">
        <v>68794.368</v>
      </c>
      <c r="G54" s="187">
        <v>67872.47</v>
      </c>
      <c r="H54" s="188">
        <v>66974.25</v>
      </c>
      <c r="I54" s="186">
        <v>70864.25</v>
      </c>
      <c r="J54" s="187">
        <v>70287</v>
      </c>
      <c r="K54" s="188">
        <v>69715</v>
      </c>
      <c r="L54" s="186">
        <v>9463.118</v>
      </c>
      <c r="M54" s="187">
        <v>9029</v>
      </c>
      <c r="N54" s="188">
        <v>8614</v>
      </c>
      <c r="O54" s="186">
        <v>11533</v>
      </c>
      <c r="P54" s="187">
        <v>11443.53</v>
      </c>
      <c r="Q54" s="188">
        <v>11354.75</v>
      </c>
      <c r="R54" s="104" t="s">
        <v>82</v>
      </c>
      <c r="S54" s="175"/>
      <c r="T54" s="176"/>
      <c r="AA54">
        <v>2</v>
      </c>
      <c r="AD54">
        <v>2</v>
      </c>
      <c r="AE54">
        <v>2</v>
      </c>
      <c r="AF54">
        <v>2</v>
      </c>
      <c r="AG54">
        <v>2</v>
      </c>
      <c r="AH54">
        <v>2</v>
      </c>
      <c r="AI54">
        <v>2</v>
      </c>
      <c r="AJ54">
        <v>2</v>
      </c>
      <c r="AK54">
        <v>2</v>
      </c>
      <c r="AL54">
        <v>2</v>
      </c>
      <c r="AM54">
        <v>2</v>
      </c>
      <c r="AN54">
        <v>2</v>
      </c>
      <c r="AO54">
        <v>2</v>
      </c>
      <c r="AP54">
        <v>2</v>
      </c>
    </row>
    <row r="55" spans="1:42" ht="14.25" thickBot="1" thickTop="1">
      <c r="A55">
        <f t="shared" si="0"/>
      </c>
      <c r="C55" s="14" t="s">
        <v>43</v>
      </c>
      <c r="D55" s="12"/>
      <c r="E55" s="13"/>
      <c r="F55" s="155">
        <v>74078.48955861793</v>
      </c>
      <c r="G55" s="156">
        <v>72883.881</v>
      </c>
      <c r="H55" s="157">
        <v>71949.759</v>
      </c>
      <c r="I55" s="155">
        <v>81006.25</v>
      </c>
      <c r="J55" s="156">
        <v>79985.117</v>
      </c>
      <c r="K55" s="157">
        <v>79217.471</v>
      </c>
      <c r="L55" s="155">
        <v>12142.998</v>
      </c>
      <c r="M55" s="156">
        <v>11646.976999999999</v>
      </c>
      <c r="N55" s="157">
        <v>11289.31</v>
      </c>
      <c r="O55" s="155">
        <v>19070.758441382073</v>
      </c>
      <c r="P55" s="156">
        <v>18748.213</v>
      </c>
      <c r="Q55" s="157">
        <v>18557.022</v>
      </c>
      <c r="R55" s="18" t="s">
        <v>130</v>
      </c>
      <c r="S55" s="8"/>
      <c r="T55" s="9"/>
      <c r="AA55" t="e">
        <v>#REF!</v>
      </c>
      <c r="AD55" t="e">
        <v>#REF!</v>
      </c>
      <c r="AE55" t="e">
        <v>#REF!</v>
      </c>
      <c r="AF55" t="e">
        <v>#REF!</v>
      </c>
      <c r="AG55" t="e">
        <v>#REF!</v>
      </c>
      <c r="AH55" t="e">
        <v>#REF!</v>
      </c>
      <c r="AI55" t="e">
        <v>#REF!</v>
      </c>
      <c r="AJ55" t="e">
        <v>#REF!</v>
      </c>
      <c r="AK55" t="e">
        <v>#REF!</v>
      </c>
      <c r="AL55" t="e">
        <v>#REF!</v>
      </c>
      <c r="AM55" t="e">
        <v>#REF!</v>
      </c>
      <c r="AN55" t="e">
        <v>#REF!</v>
      </c>
      <c r="AO55" t="e">
        <v>#REF!</v>
      </c>
      <c r="AP55" t="e">
        <v>#REF!</v>
      </c>
    </row>
    <row r="56" spans="3:20" ht="15" thickTop="1">
      <c r="C56" s="45"/>
      <c r="D56" s="1"/>
      <c r="E56" s="1"/>
      <c r="F56" s="47" t="s">
        <v>360</v>
      </c>
      <c r="H56" s="46"/>
      <c r="I56" s="46"/>
      <c r="J56" s="46"/>
      <c r="K56" s="46"/>
      <c r="L56" s="47" t="s">
        <v>362</v>
      </c>
      <c r="N56" s="193"/>
      <c r="O56" s="193"/>
      <c r="P56" s="193"/>
      <c r="Q56" s="193"/>
      <c r="R56" s="45"/>
      <c r="S56" s="1"/>
      <c r="T56" s="1"/>
    </row>
    <row r="57" spans="3:20" ht="12.75">
      <c r="C57" s="41" t="str">
        <f ca="1">CELL("filename")</f>
        <v>C:\MyFiles\Timber\Timber Committee\TCQ2019\Masterfiles\[TF2019_final_tables_postmeeting.xls]Table 13</v>
      </c>
      <c r="T57" s="43" t="str">
        <f ca="1">CONCATENATE("printed on ",DAY(NOW()),"/",MONTH(NOW()))</f>
        <v>printed on 15/11</v>
      </c>
    </row>
    <row r="61" spans="9:11" ht="12.75">
      <c r="I61" s="260"/>
      <c r="J61" s="260"/>
      <c r="K61" s="260"/>
    </row>
    <row r="62" spans="9:11" ht="12.75">
      <c r="I62" s="260"/>
      <c r="J62" s="260"/>
      <c r="K62" s="260"/>
    </row>
    <row r="63" spans="9:11" ht="12.75">
      <c r="I63" s="260"/>
      <c r="J63" s="260"/>
      <c r="K63" s="260"/>
    </row>
    <row r="64" spans="9:11" ht="12.75">
      <c r="I64" s="260"/>
      <c r="J64" s="260"/>
      <c r="K64" s="260"/>
    </row>
    <row r="65" spans="9:11" ht="12.75">
      <c r="I65" s="261"/>
      <c r="J65" s="261"/>
      <c r="K65" s="261"/>
    </row>
    <row r="66" spans="9:11" ht="12.75">
      <c r="I66" s="260"/>
      <c r="J66" s="260"/>
      <c r="K66" s="260"/>
    </row>
  </sheetData>
  <sheetProtection/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F29:M55 N29:R56 C29:E56 C9:R28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2:BB6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6" max="6" width="11.7109375" style="0" customWidth="1"/>
    <col min="7" max="11" width="11.00390625" style="0" bestFit="1" customWidth="1"/>
    <col min="12" max="20" width="10.28125" style="0" customWidth="1"/>
    <col min="21" max="23" width="11.00390625" style="0" bestFit="1" customWidth="1"/>
    <col min="33" max="54" width="0" style="0" hidden="1" customWidth="1"/>
  </cols>
  <sheetData>
    <row r="2" spans="3:26" ht="12.75">
      <c r="C2" s="274" t="s">
        <v>163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</row>
    <row r="3" spans="6:23" ht="12.75">
      <c r="F3" s="274" t="s">
        <v>168</v>
      </c>
      <c r="G3" s="274"/>
      <c r="H3" s="274"/>
      <c r="I3" s="274"/>
      <c r="J3" s="274"/>
      <c r="K3" s="274"/>
      <c r="L3" s="274"/>
      <c r="M3" s="274"/>
      <c r="N3" s="274"/>
      <c r="O3" s="274" t="s">
        <v>169</v>
      </c>
      <c r="P3" s="274"/>
      <c r="Q3" s="274"/>
      <c r="R3" s="274"/>
      <c r="S3" s="274"/>
      <c r="T3" s="274"/>
      <c r="U3" s="274"/>
      <c r="V3" s="274"/>
      <c r="W3" s="274"/>
    </row>
    <row r="4" spans="6:23" ht="12.75">
      <c r="F4" s="306" t="s">
        <v>194</v>
      </c>
      <c r="G4" s="306"/>
      <c r="H4" s="306"/>
      <c r="I4" s="306"/>
      <c r="J4" s="306"/>
      <c r="K4" s="306"/>
      <c r="L4" s="306"/>
      <c r="M4" s="306"/>
      <c r="N4" s="306"/>
      <c r="O4" s="306" t="s">
        <v>194</v>
      </c>
      <c r="P4" s="306"/>
      <c r="Q4" s="306"/>
      <c r="R4" s="306"/>
      <c r="S4" s="306"/>
      <c r="T4" s="306"/>
      <c r="U4" s="306"/>
      <c r="V4" s="306"/>
      <c r="W4" s="306"/>
    </row>
    <row r="5" spans="11:15" ht="15" thickBot="1">
      <c r="K5" s="11"/>
      <c r="L5" s="11"/>
      <c r="N5" s="278" t="s">
        <v>85</v>
      </c>
      <c r="O5" s="278"/>
    </row>
    <row r="6" spans="3:26" ht="12.75" customHeight="1" thickTop="1">
      <c r="C6" s="290" t="s">
        <v>0</v>
      </c>
      <c r="D6" s="291"/>
      <c r="E6" s="292"/>
      <c r="F6" s="303" t="s">
        <v>174</v>
      </c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5"/>
      <c r="R6" s="279" t="s">
        <v>314</v>
      </c>
      <c r="S6" s="280"/>
      <c r="T6" s="281"/>
      <c r="U6" s="10"/>
      <c r="V6" s="10"/>
      <c r="W6" s="10"/>
      <c r="X6" s="290" t="s">
        <v>49</v>
      </c>
      <c r="Y6" s="291"/>
      <c r="Z6" s="292"/>
    </row>
    <row r="7" spans="3:26" ht="12.75" customHeight="1">
      <c r="C7" s="293"/>
      <c r="D7" s="294"/>
      <c r="E7" s="295"/>
      <c r="F7" s="293" t="s">
        <v>171</v>
      </c>
      <c r="G7" s="294"/>
      <c r="H7" s="295"/>
      <c r="I7" s="271" t="s">
        <v>172</v>
      </c>
      <c r="J7" s="272"/>
      <c r="K7" s="273"/>
      <c r="L7" s="302" t="s">
        <v>175</v>
      </c>
      <c r="M7" s="288"/>
      <c r="N7" s="289"/>
      <c r="O7" s="302" t="s">
        <v>177</v>
      </c>
      <c r="P7" s="288"/>
      <c r="Q7" s="289"/>
      <c r="R7" s="282"/>
      <c r="S7" s="283"/>
      <c r="T7" s="284"/>
      <c r="U7" s="288" t="s">
        <v>171</v>
      </c>
      <c r="V7" s="288"/>
      <c r="W7" s="289"/>
      <c r="X7" s="293"/>
      <c r="Y7" s="294"/>
      <c r="Z7" s="295"/>
    </row>
    <row r="8" spans="3:26" ht="12.75" customHeight="1">
      <c r="C8" s="293"/>
      <c r="D8" s="294"/>
      <c r="E8" s="295"/>
      <c r="F8" s="299"/>
      <c r="G8" s="300"/>
      <c r="H8" s="301"/>
      <c r="I8" s="271" t="s">
        <v>173</v>
      </c>
      <c r="J8" s="272"/>
      <c r="K8" s="273"/>
      <c r="L8" s="271" t="s">
        <v>176</v>
      </c>
      <c r="M8" s="272"/>
      <c r="N8" s="273"/>
      <c r="O8" s="271" t="s">
        <v>178</v>
      </c>
      <c r="P8" s="272"/>
      <c r="Q8" s="273"/>
      <c r="R8" s="285"/>
      <c r="S8" s="286"/>
      <c r="T8" s="287"/>
      <c r="U8" s="35"/>
      <c r="V8" s="35"/>
      <c r="W8" s="36"/>
      <c r="X8" s="293"/>
      <c r="Y8" s="294"/>
      <c r="Z8" s="295"/>
    </row>
    <row r="9" spans="3:54" ht="13.5" thickBot="1">
      <c r="C9" s="296"/>
      <c r="D9" s="297"/>
      <c r="E9" s="298"/>
      <c r="F9" s="26">
        <v>2018</v>
      </c>
      <c r="G9" s="27">
        <v>2019</v>
      </c>
      <c r="H9" s="25">
        <v>2020</v>
      </c>
      <c r="I9" s="26">
        <v>2018</v>
      </c>
      <c r="J9" s="27">
        <v>2019</v>
      </c>
      <c r="K9" s="25">
        <v>2020</v>
      </c>
      <c r="L9" s="26">
        <v>2018</v>
      </c>
      <c r="M9" s="27">
        <v>2019</v>
      </c>
      <c r="N9" s="25">
        <v>2020</v>
      </c>
      <c r="O9" s="26">
        <v>2018</v>
      </c>
      <c r="P9" s="27">
        <v>2019</v>
      </c>
      <c r="Q9" s="25">
        <v>2020</v>
      </c>
      <c r="R9" s="26">
        <v>2018</v>
      </c>
      <c r="S9" s="38">
        <v>2019</v>
      </c>
      <c r="T9" s="37">
        <v>2020</v>
      </c>
      <c r="U9" s="26">
        <v>2018</v>
      </c>
      <c r="V9" s="38">
        <v>2019</v>
      </c>
      <c r="W9" s="11">
        <v>2020</v>
      </c>
      <c r="X9" s="296"/>
      <c r="Y9" s="297"/>
      <c r="Z9" s="298"/>
      <c r="AG9" t="s">
        <v>0</v>
      </c>
      <c r="AJ9" t="s">
        <v>348</v>
      </c>
      <c r="AM9" t="s">
        <v>172</v>
      </c>
      <c r="AP9" t="s">
        <v>344</v>
      </c>
      <c r="AS9" t="s">
        <v>346</v>
      </c>
      <c r="AV9" t="s">
        <v>347</v>
      </c>
      <c r="AY9" t="s">
        <v>349</v>
      </c>
      <c r="BB9" t="s">
        <v>0</v>
      </c>
    </row>
    <row r="10" spans="1:54" ht="13.5" thickTop="1">
      <c r="A10">
        <f>IF(SUM(F10:W10)&lt;1,"Y","")</f>
      </c>
      <c r="B10" s="15" t="s">
        <v>1</v>
      </c>
      <c r="C10" s="170" t="s">
        <v>88</v>
      </c>
      <c r="D10" s="171"/>
      <c r="E10" s="172"/>
      <c r="F10" s="180">
        <v>80.01</v>
      </c>
      <c r="G10" s="181">
        <v>80.01</v>
      </c>
      <c r="H10" s="182">
        <v>80.01</v>
      </c>
      <c r="I10" s="180">
        <v>15</v>
      </c>
      <c r="J10" s="181">
        <v>15</v>
      </c>
      <c r="K10" s="182">
        <v>15</v>
      </c>
      <c r="L10" s="180">
        <v>0</v>
      </c>
      <c r="M10" s="181">
        <v>0</v>
      </c>
      <c r="N10" s="182">
        <v>0</v>
      </c>
      <c r="O10" s="180">
        <v>65.01</v>
      </c>
      <c r="P10" s="181">
        <v>65.01</v>
      </c>
      <c r="Q10" s="182">
        <v>65.01</v>
      </c>
      <c r="R10" s="180">
        <v>1100</v>
      </c>
      <c r="S10" s="246">
        <v>1100</v>
      </c>
      <c r="T10" s="182">
        <v>1100</v>
      </c>
      <c r="U10" s="180">
        <v>1180.01</v>
      </c>
      <c r="V10" s="246">
        <v>1180.01</v>
      </c>
      <c r="W10" s="247">
        <v>1180.01</v>
      </c>
      <c r="X10" s="83" t="s">
        <v>50</v>
      </c>
      <c r="Y10" s="171"/>
      <c r="Z10" s="172"/>
      <c r="AG10">
        <v>3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2</v>
      </c>
      <c r="AQ10">
        <v>2</v>
      </c>
      <c r="AR10">
        <v>2</v>
      </c>
      <c r="AS10">
        <v>3</v>
      </c>
      <c r="AT10">
        <v>3</v>
      </c>
      <c r="AU10">
        <v>3</v>
      </c>
      <c r="AV10">
        <v>3</v>
      </c>
      <c r="AW10">
        <v>3</v>
      </c>
      <c r="AX10">
        <v>3</v>
      </c>
      <c r="AY10">
        <v>3</v>
      </c>
      <c r="AZ10">
        <v>3</v>
      </c>
      <c r="BA10">
        <v>3</v>
      </c>
      <c r="BB10">
        <v>3</v>
      </c>
    </row>
    <row r="11" spans="1:54" ht="12.75">
      <c r="A11">
        <f aca="true" t="shared" si="0" ref="A11:A55">IF(SUM(F11:W11)&lt;1,"Y","")</f>
      </c>
      <c r="B11" s="19" t="s">
        <v>2</v>
      </c>
      <c r="C11" s="49" t="s">
        <v>89</v>
      </c>
      <c r="D11" s="173"/>
      <c r="E11" s="174"/>
      <c r="F11" s="183">
        <v>13948.84</v>
      </c>
      <c r="G11" s="184">
        <v>14917</v>
      </c>
      <c r="H11" s="185">
        <v>14700</v>
      </c>
      <c r="I11" s="183">
        <v>10395.380000000001</v>
      </c>
      <c r="J11" s="184">
        <v>11170</v>
      </c>
      <c r="K11" s="185">
        <v>10850</v>
      </c>
      <c r="L11" s="183">
        <v>3553.46</v>
      </c>
      <c r="M11" s="184">
        <v>3747</v>
      </c>
      <c r="N11" s="185">
        <v>3850</v>
      </c>
      <c r="O11" s="183">
        <v>0</v>
      </c>
      <c r="P11" s="184">
        <v>0</v>
      </c>
      <c r="Q11" s="185">
        <v>0</v>
      </c>
      <c r="R11" s="183">
        <v>5243.219999999999</v>
      </c>
      <c r="S11" s="248">
        <v>5440</v>
      </c>
      <c r="T11" s="185">
        <v>5450</v>
      </c>
      <c r="U11" s="183">
        <v>19192.059999999998</v>
      </c>
      <c r="V11" s="248">
        <v>20357</v>
      </c>
      <c r="W11" s="249">
        <v>20150</v>
      </c>
      <c r="X11" s="71" t="s">
        <v>51</v>
      </c>
      <c r="Y11" s="173"/>
      <c r="Z11" s="174"/>
      <c r="AG11">
        <v>3</v>
      </c>
      <c r="AJ11">
        <v>3</v>
      </c>
      <c r="AK11">
        <v>3</v>
      </c>
      <c r="AL11">
        <v>3</v>
      </c>
      <c r="AM11">
        <v>2</v>
      </c>
      <c r="AN11">
        <v>2</v>
      </c>
      <c r="AO11">
        <v>2</v>
      </c>
      <c r="AP11">
        <v>3</v>
      </c>
      <c r="AQ11">
        <v>3</v>
      </c>
      <c r="AR11">
        <v>3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3</v>
      </c>
      <c r="AZ11">
        <v>3</v>
      </c>
      <c r="BA11">
        <v>3</v>
      </c>
      <c r="BB11">
        <v>3</v>
      </c>
    </row>
    <row r="12" spans="1:54" ht="12.75">
      <c r="A12">
        <f t="shared" si="0"/>
      </c>
      <c r="B12" s="19" t="s">
        <v>142</v>
      </c>
      <c r="C12" s="49" t="s">
        <v>141</v>
      </c>
      <c r="D12" s="173"/>
      <c r="E12" s="174"/>
      <c r="F12" s="183">
        <v>4219.389999999999</v>
      </c>
      <c r="G12" s="184">
        <v>4119.389999999999</v>
      </c>
      <c r="H12" s="185">
        <v>4119.389999999999</v>
      </c>
      <c r="I12" s="183">
        <v>2775.49</v>
      </c>
      <c r="J12" s="184">
        <v>2715.49</v>
      </c>
      <c r="K12" s="185">
        <v>2715.49</v>
      </c>
      <c r="L12" s="183">
        <v>1270.8</v>
      </c>
      <c r="M12" s="184">
        <v>1230.8</v>
      </c>
      <c r="N12" s="185">
        <v>1230.8</v>
      </c>
      <c r="O12" s="183">
        <v>173.10000000000002</v>
      </c>
      <c r="P12" s="184">
        <v>173.10000000000002</v>
      </c>
      <c r="Q12" s="185">
        <v>173.10000000000002</v>
      </c>
      <c r="R12" s="183">
        <v>892.75</v>
      </c>
      <c r="S12" s="248">
        <v>892.75</v>
      </c>
      <c r="T12" s="185">
        <v>892.75</v>
      </c>
      <c r="U12" s="183">
        <v>5112.139999999999</v>
      </c>
      <c r="V12" s="248">
        <v>5012.139999999999</v>
      </c>
      <c r="W12" s="249">
        <v>5012.139999999999</v>
      </c>
      <c r="X12" s="71" t="s">
        <v>143</v>
      </c>
      <c r="Y12" s="173"/>
      <c r="Z12" s="174"/>
      <c r="AG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</row>
    <row r="13" spans="1:54" ht="12.75">
      <c r="A13">
        <f t="shared" si="0"/>
      </c>
      <c r="B13" s="19" t="s">
        <v>4</v>
      </c>
      <c r="C13" s="49" t="s">
        <v>90</v>
      </c>
      <c r="D13" s="173"/>
      <c r="E13" s="174"/>
      <c r="F13" s="183">
        <v>2980</v>
      </c>
      <c r="G13" s="184">
        <v>2775</v>
      </c>
      <c r="H13" s="185">
        <v>2815</v>
      </c>
      <c r="I13" s="183">
        <v>2165</v>
      </c>
      <c r="J13" s="184">
        <v>2100</v>
      </c>
      <c r="K13" s="185">
        <v>2060</v>
      </c>
      <c r="L13" s="183">
        <v>628</v>
      </c>
      <c r="M13" s="184">
        <v>500</v>
      </c>
      <c r="N13" s="185">
        <v>575</v>
      </c>
      <c r="O13" s="183">
        <v>187</v>
      </c>
      <c r="P13" s="184">
        <v>175</v>
      </c>
      <c r="Q13" s="185">
        <v>180</v>
      </c>
      <c r="R13" s="183">
        <v>1506.77</v>
      </c>
      <c r="S13" s="248">
        <v>1501</v>
      </c>
      <c r="T13" s="185">
        <v>1601</v>
      </c>
      <c r="U13" s="183">
        <v>4486.77</v>
      </c>
      <c r="V13" s="248">
        <v>4276</v>
      </c>
      <c r="W13" s="249">
        <v>4416</v>
      </c>
      <c r="X13" s="71" t="s">
        <v>52</v>
      </c>
      <c r="Y13" s="173"/>
      <c r="Z13" s="174"/>
      <c r="AG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2</v>
      </c>
      <c r="AY13">
        <v>2</v>
      </c>
      <c r="AZ13">
        <v>2</v>
      </c>
      <c r="BA13">
        <v>2</v>
      </c>
      <c r="BB13">
        <v>2</v>
      </c>
    </row>
    <row r="14" spans="1:54" ht="12.75">
      <c r="A14">
        <f t="shared" si="0"/>
      </c>
      <c r="B14" s="19" t="s">
        <v>3</v>
      </c>
      <c r="C14" s="49" t="s">
        <v>91</v>
      </c>
      <c r="D14" s="173"/>
      <c r="E14" s="174"/>
      <c r="F14" s="183">
        <v>3679.9</v>
      </c>
      <c r="G14" s="184">
        <v>3679.9</v>
      </c>
      <c r="H14" s="185">
        <v>3679.9</v>
      </c>
      <c r="I14" s="183">
        <v>1613.45</v>
      </c>
      <c r="J14" s="184">
        <v>1613.45</v>
      </c>
      <c r="K14" s="185">
        <v>1613.45</v>
      </c>
      <c r="L14" s="183">
        <v>2007.3600000000001</v>
      </c>
      <c r="M14" s="184">
        <v>2007.3600000000001</v>
      </c>
      <c r="N14" s="185">
        <v>2007.3600000000001</v>
      </c>
      <c r="O14" s="183">
        <v>59.089999999999996</v>
      </c>
      <c r="P14" s="184">
        <v>59.089999999999996</v>
      </c>
      <c r="Q14" s="185">
        <v>59.089999999999996</v>
      </c>
      <c r="R14" s="183">
        <v>2849.22</v>
      </c>
      <c r="S14" s="248">
        <v>2849.22</v>
      </c>
      <c r="T14" s="185">
        <v>2849.22</v>
      </c>
      <c r="U14" s="183">
        <v>6529.12</v>
      </c>
      <c r="V14" s="248">
        <v>6529.12</v>
      </c>
      <c r="W14" s="249">
        <v>6529.12</v>
      </c>
      <c r="X14" s="71" t="s">
        <v>53</v>
      </c>
      <c r="Y14" s="173"/>
      <c r="Z14" s="174"/>
      <c r="AG14">
        <v>3</v>
      </c>
      <c r="AJ14">
        <v>2</v>
      </c>
      <c r="AK14">
        <v>3</v>
      </c>
      <c r="AL14">
        <v>3</v>
      </c>
      <c r="AM14">
        <v>2</v>
      </c>
      <c r="AN14">
        <v>3</v>
      </c>
      <c r="AO14">
        <v>3</v>
      </c>
      <c r="AP14">
        <v>2</v>
      </c>
      <c r="AQ14">
        <v>2</v>
      </c>
      <c r="AR14">
        <v>2</v>
      </c>
      <c r="AS14">
        <v>2</v>
      </c>
      <c r="AT14">
        <v>3</v>
      </c>
      <c r="AU14">
        <v>3</v>
      </c>
      <c r="AV14">
        <v>2</v>
      </c>
      <c r="AW14">
        <v>3</v>
      </c>
      <c r="AX14">
        <v>3</v>
      </c>
      <c r="AY14">
        <v>2</v>
      </c>
      <c r="AZ14">
        <v>3</v>
      </c>
      <c r="BA14">
        <v>3</v>
      </c>
      <c r="BB14">
        <v>3</v>
      </c>
    </row>
    <row r="15" spans="1:54" ht="12.75">
      <c r="A15">
        <f t="shared" si="0"/>
      </c>
      <c r="B15" s="19" t="s">
        <v>18</v>
      </c>
      <c r="C15" s="49" t="s">
        <v>92</v>
      </c>
      <c r="D15" s="173"/>
      <c r="E15" s="174"/>
      <c r="F15" s="183">
        <v>3214.38</v>
      </c>
      <c r="G15" s="184">
        <v>3214.38</v>
      </c>
      <c r="H15" s="185">
        <v>3214.38</v>
      </c>
      <c r="I15" s="183">
        <v>2675.39</v>
      </c>
      <c r="J15" s="184">
        <v>2675.39</v>
      </c>
      <c r="K15" s="185">
        <v>2675.39</v>
      </c>
      <c r="L15" s="183">
        <v>533.21</v>
      </c>
      <c r="M15" s="184">
        <v>533.21</v>
      </c>
      <c r="N15" s="185">
        <v>533.21</v>
      </c>
      <c r="O15" s="183">
        <v>5.78</v>
      </c>
      <c r="P15" s="184">
        <v>5.78</v>
      </c>
      <c r="Q15" s="185">
        <v>5.78</v>
      </c>
      <c r="R15" s="183">
        <v>2175.3399999999997</v>
      </c>
      <c r="S15" s="248">
        <v>2175.3399999999997</v>
      </c>
      <c r="T15" s="185">
        <v>2175.3399999999997</v>
      </c>
      <c r="U15" s="183">
        <v>5389.719999999999</v>
      </c>
      <c r="V15" s="248">
        <v>5389.719999999999</v>
      </c>
      <c r="W15" s="249">
        <v>5389.719999999999</v>
      </c>
      <c r="X15" s="71" t="s">
        <v>54</v>
      </c>
      <c r="Y15" s="173"/>
      <c r="Z15" s="174"/>
      <c r="AG15">
        <v>3</v>
      </c>
      <c r="AJ15">
        <v>3</v>
      </c>
      <c r="AK15">
        <v>3</v>
      </c>
      <c r="AL15">
        <v>3</v>
      </c>
      <c r="AM15">
        <v>2</v>
      </c>
      <c r="AN15">
        <v>3</v>
      </c>
      <c r="AO15">
        <v>3</v>
      </c>
      <c r="AP15">
        <v>3</v>
      </c>
      <c r="AQ15">
        <v>3</v>
      </c>
      <c r="AR15">
        <v>3</v>
      </c>
      <c r="AS15">
        <v>2</v>
      </c>
      <c r="AT15">
        <v>3</v>
      </c>
      <c r="AU15">
        <v>3</v>
      </c>
      <c r="AV15">
        <v>2</v>
      </c>
      <c r="AW15">
        <v>3</v>
      </c>
      <c r="AX15">
        <v>3</v>
      </c>
      <c r="AY15">
        <v>3</v>
      </c>
      <c r="AZ15">
        <v>3</v>
      </c>
      <c r="BA15">
        <v>3</v>
      </c>
      <c r="BB15">
        <v>3</v>
      </c>
    </row>
    <row r="16" spans="1:54" ht="12.75">
      <c r="A16">
        <f t="shared" si="0"/>
      </c>
      <c r="B16" s="19" t="s">
        <v>8</v>
      </c>
      <c r="C16" s="49" t="s">
        <v>93</v>
      </c>
      <c r="D16" s="173"/>
      <c r="E16" s="174"/>
      <c r="F16" s="183">
        <v>2.11</v>
      </c>
      <c r="G16" s="184">
        <v>2</v>
      </c>
      <c r="H16" s="185">
        <v>2</v>
      </c>
      <c r="I16" s="183">
        <v>2.06</v>
      </c>
      <c r="J16" s="184">
        <v>2</v>
      </c>
      <c r="K16" s="185">
        <v>2</v>
      </c>
      <c r="L16" s="183">
        <v>0</v>
      </c>
      <c r="M16" s="184">
        <v>0</v>
      </c>
      <c r="N16" s="185">
        <v>0</v>
      </c>
      <c r="O16" s="183">
        <v>0.05</v>
      </c>
      <c r="P16" s="184">
        <v>0</v>
      </c>
      <c r="Q16" s="185">
        <v>0</v>
      </c>
      <c r="R16" s="183">
        <v>8.84</v>
      </c>
      <c r="S16" s="248">
        <v>9</v>
      </c>
      <c r="T16" s="185">
        <v>9</v>
      </c>
      <c r="U16" s="183">
        <v>10.95</v>
      </c>
      <c r="V16" s="248">
        <v>11</v>
      </c>
      <c r="W16" s="249">
        <v>11</v>
      </c>
      <c r="X16" s="71" t="s">
        <v>55</v>
      </c>
      <c r="Y16" s="173"/>
      <c r="Z16" s="174"/>
      <c r="AG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</row>
    <row r="17" spans="1:54" ht="12.75">
      <c r="A17">
        <f t="shared" si="0"/>
      </c>
      <c r="B17" s="19" t="s">
        <v>9</v>
      </c>
      <c r="C17" s="49" t="s">
        <v>94</v>
      </c>
      <c r="D17" s="173"/>
      <c r="E17" s="174"/>
      <c r="F17" s="183">
        <v>21529</v>
      </c>
      <c r="G17" s="184">
        <v>28295</v>
      </c>
      <c r="H17" s="185">
        <v>31993</v>
      </c>
      <c r="I17" s="183">
        <v>14428</v>
      </c>
      <c r="J17" s="184">
        <v>18985</v>
      </c>
      <c r="K17" s="185">
        <v>21240</v>
      </c>
      <c r="L17" s="183">
        <v>7015</v>
      </c>
      <c r="M17" s="184">
        <v>9210</v>
      </c>
      <c r="N17" s="185">
        <v>10650</v>
      </c>
      <c r="O17" s="183">
        <v>86</v>
      </c>
      <c r="P17" s="184">
        <v>100</v>
      </c>
      <c r="Q17" s="185">
        <v>103</v>
      </c>
      <c r="R17" s="183">
        <v>4246</v>
      </c>
      <c r="S17" s="248">
        <v>5520</v>
      </c>
      <c r="T17" s="185">
        <v>5785</v>
      </c>
      <c r="U17" s="183">
        <v>25775</v>
      </c>
      <c r="V17" s="248">
        <v>33815</v>
      </c>
      <c r="W17" s="249">
        <v>37778</v>
      </c>
      <c r="X17" s="71" t="s">
        <v>75</v>
      </c>
      <c r="Y17" s="173"/>
      <c r="Z17" s="174"/>
      <c r="AG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</row>
    <row r="18" spans="1:54" ht="12.75">
      <c r="A18">
        <f t="shared" si="0"/>
      </c>
      <c r="B18" s="19" t="s">
        <v>11</v>
      </c>
      <c r="C18" s="49" t="s">
        <v>95</v>
      </c>
      <c r="D18" s="173"/>
      <c r="E18" s="174"/>
      <c r="F18" s="183">
        <v>1781</v>
      </c>
      <c r="G18" s="184">
        <v>1781</v>
      </c>
      <c r="H18" s="185">
        <v>1781</v>
      </c>
      <c r="I18" s="183">
        <v>1069.9</v>
      </c>
      <c r="J18" s="184">
        <v>1069.9</v>
      </c>
      <c r="K18" s="185">
        <v>1069.9</v>
      </c>
      <c r="L18" s="183">
        <v>380.8</v>
      </c>
      <c r="M18" s="184">
        <v>380.8</v>
      </c>
      <c r="N18" s="185">
        <v>380.8</v>
      </c>
      <c r="O18" s="183">
        <v>330.3</v>
      </c>
      <c r="P18" s="184">
        <v>330.3</v>
      </c>
      <c r="Q18" s="185">
        <v>330.3</v>
      </c>
      <c r="R18" s="183">
        <v>2061.1</v>
      </c>
      <c r="S18" s="248">
        <v>2061.1</v>
      </c>
      <c r="T18" s="185">
        <v>2061.1</v>
      </c>
      <c r="U18" s="183">
        <v>3842.1</v>
      </c>
      <c r="V18" s="248">
        <v>3842.1</v>
      </c>
      <c r="W18" s="249">
        <v>3842.1</v>
      </c>
      <c r="X18" s="71" t="s">
        <v>56</v>
      </c>
      <c r="Y18" s="173"/>
      <c r="Z18" s="174"/>
      <c r="AG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2</v>
      </c>
      <c r="AQ18">
        <v>2</v>
      </c>
      <c r="AR18">
        <v>2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</row>
    <row r="19" spans="1:54" ht="12.75">
      <c r="A19">
        <f t="shared" si="0"/>
      </c>
      <c r="B19" s="19" t="s">
        <v>13</v>
      </c>
      <c r="C19" s="49" t="s">
        <v>96</v>
      </c>
      <c r="D19" s="173"/>
      <c r="E19" s="174"/>
      <c r="F19" s="183">
        <v>7952</v>
      </c>
      <c r="G19" s="184">
        <v>7952</v>
      </c>
      <c r="H19" s="185">
        <v>7952</v>
      </c>
      <c r="I19" s="183">
        <v>5000</v>
      </c>
      <c r="J19" s="184">
        <v>5000</v>
      </c>
      <c r="K19" s="185">
        <v>5000</v>
      </c>
      <c r="L19" s="183">
        <v>2900</v>
      </c>
      <c r="M19" s="184">
        <v>2900</v>
      </c>
      <c r="N19" s="185">
        <v>2900</v>
      </c>
      <c r="O19" s="183">
        <v>52</v>
      </c>
      <c r="P19" s="184">
        <v>52</v>
      </c>
      <c r="Q19" s="185">
        <v>52</v>
      </c>
      <c r="R19" s="183">
        <v>3500</v>
      </c>
      <c r="S19" s="248">
        <v>3500</v>
      </c>
      <c r="T19" s="185">
        <v>3500</v>
      </c>
      <c r="U19" s="183">
        <v>11452</v>
      </c>
      <c r="V19" s="248">
        <v>11452</v>
      </c>
      <c r="W19" s="249">
        <v>11452</v>
      </c>
      <c r="X19" s="71" t="s">
        <v>57</v>
      </c>
      <c r="Y19" s="173"/>
      <c r="Z19" s="174"/>
      <c r="AG19">
        <v>3</v>
      </c>
      <c r="AJ19">
        <v>3</v>
      </c>
      <c r="AK19">
        <v>3</v>
      </c>
      <c r="AL19">
        <v>3</v>
      </c>
      <c r="AM19">
        <v>3</v>
      </c>
      <c r="AN19">
        <v>3</v>
      </c>
      <c r="AO19">
        <v>3</v>
      </c>
      <c r="AP19">
        <v>2</v>
      </c>
      <c r="AQ19">
        <v>3</v>
      </c>
      <c r="AR19">
        <v>3</v>
      </c>
      <c r="AS19">
        <v>3</v>
      </c>
      <c r="AT19">
        <v>3</v>
      </c>
      <c r="AU19">
        <v>3</v>
      </c>
      <c r="AV19">
        <v>3</v>
      </c>
      <c r="AW19">
        <v>3</v>
      </c>
      <c r="AX19">
        <v>3</v>
      </c>
      <c r="AY19">
        <v>3</v>
      </c>
      <c r="AZ19">
        <v>3</v>
      </c>
      <c r="BA19">
        <v>3</v>
      </c>
      <c r="BB19">
        <v>3</v>
      </c>
    </row>
    <row r="20" spans="1:54" ht="12.75">
      <c r="A20">
        <f t="shared" si="0"/>
      </c>
      <c r="B20" s="19" t="s">
        <v>14</v>
      </c>
      <c r="C20" s="49" t="s">
        <v>97</v>
      </c>
      <c r="D20" s="173"/>
      <c r="E20" s="174"/>
      <c r="F20" s="183">
        <v>60764</v>
      </c>
      <c r="G20" s="184">
        <v>58508</v>
      </c>
      <c r="H20" s="185">
        <v>56055</v>
      </c>
      <c r="I20" s="183">
        <v>26584</v>
      </c>
      <c r="J20" s="184">
        <v>24397</v>
      </c>
      <c r="K20" s="185">
        <v>23458</v>
      </c>
      <c r="L20" s="183">
        <v>34180</v>
      </c>
      <c r="M20" s="184">
        <v>34111</v>
      </c>
      <c r="N20" s="185">
        <v>32597</v>
      </c>
      <c r="O20" s="183">
        <v>0</v>
      </c>
      <c r="P20" s="184">
        <v>0</v>
      </c>
      <c r="Q20" s="185">
        <v>0</v>
      </c>
      <c r="R20" s="183">
        <v>7831</v>
      </c>
      <c r="S20" s="248">
        <v>7831</v>
      </c>
      <c r="T20" s="185">
        <v>7831</v>
      </c>
      <c r="U20" s="183">
        <v>68595</v>
      </c>
      <c r="V20" s="248">
        <v>66339</v>
      </c>
      <c r="W20" s="249">
        <v>63886</v>
      </c>
      <c r="X20" s="71" t="s">
        <v>58</v>
      </c>
      <c r="Y20" s="173"/>
      <c r="Z20" s="174"/>
      <c r="AG20">
        <v>3</v>
      </c>
      <c r="AJ20">
        <v>2</v>
      </c>
      <c r="AK20">
        <v>3</v>
      </c>
      <c r="AL20">
        <v>3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3</v>
      </c>
      <c r="AU20">
        <v>3</v>
      </c>
      <c r="AV20">
        <v>2</v>
      </c>
      <c r="AW20">
        <v>2</v>
      </c>
      <c r="AX20">
        <v>2</v>
      </c>
      <c r="AY20">
        <v>2</v>
      </c>
      <c r="AZ20">
        <v>3</v>
      </c>
      <c r="BA20">
        <v>3</v>
      </c>
      <c r="BB20">
        <v>3</v>
      </c>
    </row>
    <row r="21" spans="1:54" ht="12.75">
      <c r="A21">
        <f t="shared" si="0"/>
      </c>
      <c r="B21" s="19" t="s">
        <v>15</v>
      </c>
      <c r="C21" s="49" t="s">
        <v>98</v>
      </c>
      <c r="D21" s="173"/>
      <c r="E21" s="174"/>
      <c r="F21" s="183">
        <v>25720</v>
      </c>
      <c r="G21" s="184">
        <v>26202.6045803325</v>
      </c>
      <c r="H21" s="185">
        <v>26429.217171969343</v>
      </c>
      <c r="I21" s="183">
        <v>17223</v>
      </c>
      <c r="J21" s="184">
        <v>17782.586310338513</v>
      </c>
      <c r="K21" s="185">
        <v>17973.61003191684</v>
      </c>
      <c r="L21" s="183">
        <v>7847</v>
      </c>
      <c r="M21" s="184">
        <v>7631.365027938617</v>
      </c>
      <c r="N21" s="185">
        <v>7421.6758794315065</v>
      </c>
      <c r="O21" s="183">
        <v>650</v>
      </c>
      <c r="P21" s="184">
        <v>788.6532420553687</v>
      </c>
      <c r="Q21" s="185">
        <v>1033.9312606209985</v>
      </c>
      <c r="R21" s="183">
        <v>24676</v>
      </c>
      <c r="S21" s="248">
        <v>23613.157446315257</v>
      </c>
      <c r="T21" s="185">
        <v>22599.65718221963</v>
      </c>
      <c r="U21" s="183">
        <v>50396</v>
      </c>
      <c r="V21" s="248">
        <v>49815.76202664776</v>
      </c>
      <c r="W21" s="249">
        <v>49028.87435418897</v>
      </c>
      <c r="X21" s="71" t="s">
        <v>15</v>
      </c>
      <c r="Y21" s="173"/>
      <c r="Z21" s="174"/>
      <c r="AG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</row>
    <row r="22" spans="1:54" ht="12.75">
      <c r="A22">
        <f t="shared" si="0"/>
      </c>
      <c r="B22" s="19" t="s">
        <v>10</v>
      </c>
      <c r="C22" s="49" t="s">
        <v>99</v>
      </c>
      <c r="D22" s="173"/>
      <c r="E22" s="174"/>
      <c r="F22" s="183">
        <v>49927.98</v>
      </c>
      <c r="G22" s="184">
        <v>52575.5</v>
      </c>
      <c r="H22" s="185">
        <v>48075.5</v>
      </c>
      <c r="I22" s="183">
        <v>38702.37</v>
      </c>
      <c r="J22" s="184">
        <v>40000</v>
      </c>
      <c r="K22" s="185">
        <v>37000</v>
      </c>
      <c r="L22" s="183">
        <v>11151.57</v>
      </c>
      <c r="M22" s="184">
        <v>12500</v>
      </c>
      <c r="N22" s="185">
        <v>11000</v>
      </c>
      <c r="O22" s="183">
        <v>74.03999999999999</v>
      </c>
      <c r="P22" s="184">
        <v>75.5</v>
      </c>
      <c r="Q22" s="185">
        <v>75.5</v>
      </c>
      <c r="R22" s="183">
        <v>21874.12</v>
      </c>
      <c r="S22" s="248">
        <v>21900</v>
      </c>
      <c r="T22" s="185">
        <v>21900</v>
      </c>
      <c r="U22" s="183">
        <v>71802.1</v>
      </c>
      <c r="V22" s="248">
        <v>74475.5</v>
      </c>
      <c r="W22" s="249">
        <v>69975.5</v>
      </c>
      <c r="X22" s="71" t="s">
        <v>59</v>
      </c>
      <c r="Y22" s="173"/>
      <c r="Z22" s="174"/>
      <c r="AG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</row>
    <row r="23" spans="1:54" ht="12.75">
      <c r="A23">
        <f t="shared" si="0"/>
      </c>
      <c r="B23" s="19" t="s">
        <v>19</v>
      </c>
      <c r="C23" s="49" t="s">
        <v>100</v>
      </c>
      <c r="D23" s="173"/>
      <c r="E23" s="174"/>
      <c r="F23" s="183">
        <v>3038.026233912944</v>
      </c>
      <c r="G23" s="184">
        <v>2950.162878421127</v>
      </c>
      <c r="H23" s="185">
        <v>2950.162878421127</v>
      </c>
      <c r="I23" s="183">
        <v>1342.7610147707405</v>
      </c>
      <c r="J23" s="184">
        <v>1223.0623437297609</v>
      </c>
      <c r="K23" s="185">
        <v>1223.0623437297609</v>
      </c>
      <c r="L23" s="183">
        <v>931.9045334802792</v>
      </c>
      <c r="M23" s="184">
        <v>936.5398982300512</v>
      </c>
      <c r="N23" s="185">
        <v>936.5398982300512</v>
      </c>
      <c r="O23" s="183">
        <v>763.3606856619244</v>
      </c>
      <c r="P23" s="184">
        <v>790.560636461315</v>
      </c>
      <c r="Q23" s="185">
        <v>790.560636461315</v>
      </c>
      <c r="R23" s="183">
        <v>2817.977577401001</v>
      </c>
      <c r="S23" s="248">
        <v>2760.3516185581784</v>
      </c>
      <c r="T23" s="185">
        <v>2760.3516185581784</v>
      </c>
      <c r="U23" s="183">
        <v>5856.003811313945</v>
      </c>
      <c r="V23" s="248">
        <v>5710.5144969793055</v>
      </c>
      <c r="W23" s="249">
        <v>5710.5144969793055</v>
      </c>
      <c r="X23" s="71" t="s">
        <v>60</v>
      </c>
      <c r="Y23" s="173"/>
      <c r="Z23" s="174"/>
      <c r="AG23">
        <v>3</v>
      </c>
      <c r="AJ23">
        <v>3</v>
      </c>
      <c r="AK23">
        <v>3</v>
      </c>
      <c r="AL23">
        <v>3</v>
      </c>
      <c r="AM23">
        <v>2</v>
      </c>
      <c r="AN23">
        <v>2</v>
      </c>
      <c r="AO23">
        <v>2</v>
      </c>
      <c r="AP23">
        <v>3</v>
      </c>
      <c r="AQ23">
        <v>3</v>
      </c>
      <c r="AR23">
        <v>3</v>
      </c>
      <c r="AS23">
        <v>2</v>
      </c>
      <c r="AT23">
        <v>2</v>
      </c>
      <c r="AU23">
        <v>2</v>
      </c>
      <c r="AV23">
        <v>2</v>
      </c>
      <c r="AW23">
        <v>2</v>
      </c>
      <c r="AX23">
        <v>2</v>
      </c>
      <c r="AY23">
        <v>3</v>
      </c>
      <c r="AZ23">
        <v>3</v>
      </c>
      <c r="BA23">
        <v>3</v>
      </c>
      <c r="BB23">
        <v>3</v>
      </c>
    </row>
    <row r="24" spans="1:54" ht="12.75">
      <c r="A24">
        <f t="shared" si="0"/>
      </c>
      <c r="B24" s="19" t="s">
        <v>20</v>
      </c>
      <c r="C24" s="49" t="s">
        <v>101</v>
      </c>
      <c r="D24" s="173"/>
      <c r="E24" s="174"/>
      <c r="F24" s="183">
        <v>3329.8100000000004</v>
      </c>
      <c r="G24" s="184">
        <v>2705</v>
      </c>
      <c r="H24" s="185">
        <v>2824</v>
      </c>
      <c r="I24" s="183">
        <v>2099.8</v>
      </c>
      <c r="J24" s="184">
        <v>1788</v>
      </c>
      <c r="K24" s="185">
        <v>1834</v>
      </c>
      <c r="L24" s="183">
        <v>1065.43</v>
      </c>
      <c r="M24" s="184">
        <v>758</v>
      </c>
      <c r="N24" s="185">
        <v>817</v>
      </c>
      <c r="O24" s="183">
        <v>164.58</v>
      </c>
      <c r="P24" s="184">
        <v>159</v>
      </c>
      <c r="Q24" s="185">
        <v>173</v>
      </c>
      <c r="R24" s="183">
        <v>210.82</v>
      </c>
      <c r="S24" s="248">
        <v>217</v>
      </c>
      <c r="T24" s="185">
        <v>222</v>
      </c>
      <c r="U24" s="183">
        <v>3540.6300000000006</v>
      </c>
      <c r="V24" s="248">
        <v>2922</v>
      </c>
      <c r="W24" s="249">
        <v>3046</v>
      </c>
      <c r="X24" s="71" t="s">
        <v>61</v>
      </c>
      <c r="Y24" s="173"/>
      <c r="Z24" s="174"/>
      <c r="AG24">
        <v>3</v>
      </c>
      <c r="AJ24">
        <v>3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  <c r="AQ24">
        <v>2</v>
      </c>
      <c r="AR24">
        <v>2</v>
      </c>
      <c r="AS24">
        <v>3</v>
      </c>
      <c r="AT24">
        <v>2</v>
      </c>
      <c r="AU24">
        <v>2</v>
      </c>
      <c r="AV24">
        <v>2</v>
      </c>
      <c r="AW24">
        <v>2</v>
      </c>
      <c r="AX24">
        <v>2</v>
      </c>
      <c r="AY24">
        <v>3</v>
      </c>
      <c r="AZ24">
        <v>2</v>
      </c>
      <c r="BA24">
        <v>2</v>
      </c>
      <c r="BB24">
        <v>3</v>
      </c>
    </row>
    <row r="25" spans="1:54" ht="12.75">
      <c r="A25">
        <f t="shared" si="0"/>
      </c>
      <c r="B25" s="19" t="s">
        <v>21</v>
      </c>
      <c r="C25" s="49" t="s">
        <v>102</v>
      </c>
      <c r="D25" s="173"/>
      <c r="E25" s="174"/>
      <c r="F25" s="183">
        <v>2212</v>
      </c>
      <c r="G25" s="184">
        <v>2212.02</v>
      </c>
      <c r="H25" s="185">
        <v>2212.02</v>
      </c>
      <c r="I25" s="183">
        <v>1037</v>
      </c>
      <c r="J25" s="184">
        <v>1037.02</v>
      </c>
      <c r="K25" s="185">
        <v>1037.02</v>
      </c>
      <c r="L25" s="183">
        <v>859</v>
      </c>
      <c r="M25" s="184">
        <v>859</v>
      </c>
      <c r="N25" s="185">
        <v>859</v>
      </c>
      <c r="O25" s="183">
        <v>316</v>
      </c>
      <c r="P25" s="184">
        <v>316</v>
      </c>
      <c r="Q25" s="185">
        <v>316</v>
      </c>
      <c r="R25" s="183">
        <v>10839</v>
      </c>
      <c r="S25" s="248">
        <v>10839</v>
      </c>
      <c r="T25" s="185">
        <v>10839</v>
      </c>
      <c r="U25" s="183">
        <v>13051</v>
      </c>
      <c r="V25" s="248">
        <v>13051.02</v>
      </c>
      <c r="W25" s="249">
        <v>13051.02</v>
      </c>
      <c r="X25" s="71" t="s">
        <v>62</v>
      </c>
      <c r="Y25" s="173"/>
      <c r="Z25" s="174"/>
      <c r="AG25">
        <v>3</v>
      </c>
      <c r="AJ25">
        <v>2</v>
      </c>
      <c r="AK25">
        <v>3</v>
      </c>
      <c r="AL25">
        <v>3</v>
      </c>
      <c r="AM25">
        <v>2</v>
      </c>
      <c r="AN25">
        <v>3</v>
      </c>
      <c r="AO25">
        <v>3</v>
      </c>
      <c r="AP25">
        <v>2</v>
      </c>
      <c r="AQ25">
        <v>2</v>
      </c>
      <c r="AR25">
        <v>2</v>
      </c>
      <c r="AS25">
        <v>2</v>
      </c>
      <c r="AT25">
        <v>3</v>
      </c>
      <c r="AU25">
        <v>3</v>
      </c>
      <c r="AV25">
        <v>2</v>
      </c>
      <c r="AW25">
        <v>3</v>
      </c>
      <c r="AX25">
        <v>3</v>
      </c>
      <c r="AY25">
        <v>2</v>
      </c>
      <c r="AZ25">
        <v>3</v>
      </c>
      <c r="BA25">
        <v>3</v>
      </c>
      <c r="BB25">
        <v>3</v>
      </c>
    </row>
    <row r="26" spans="1:54" ht="12.75">
      <c r="A26">
        <f t="shared" si="0"/>
      </c>
      <c r="B26" s="19" t="s">
        <v>25</v>
      </c>
      <c r="C26" s="49" t="s">
        <v>103</v>
      </c>
      <c r="D26" s="173"/>
      <c r="E26" s="174"/>
      <c r="F26" s="183">
        <v>10742.17</v>
      </c>
      <c r="G26" s="184">
        <v>10642.17</v>
      </c>
      <c r="H26" s="185">
        <v>10542.17</v>
      </c>
      <c r="I26" s="183">
        <v>7300</v>
      </c>
      <c r="J26" s="184">
        <v>7200</v>
      </c>
      <c r="K26" s="185">
        <v>7100</v>
      </c>
      <c r="L26" s="183">
        <v>2742.17</v>
      </c>
      <c r="M26" s="184">
        <v>2742.17</v>
      </c>
      <c r="N26" s="185">
        <v>2742.17</v>
      </c>
      <c r="O26" s="183">
        <v>700</v>
      </c>
      <c r="P26" s="184">
        <v>700</v>
      </c>
      <c r="Q26" s="185">
        <v>700</v>
      </c>
      <c r="R26" s="183">
        <v>2200</v>
      </c>
      <c r="S26" s="248">
        <v>2200</v>
      </c>
      <c r="T26" s="185">
        <v>2200</v>
      </c>
      <c r="U26" s="183">
        <v>12942.17</v>
      </c>
      <c r="V26" s="248">
        <v>12842.17</v>
      </c>
      <c r="W26" s="249">
        <v>12742.17</v>
      </c>
      <c r="X26" s="71" t="s">
        <v>63</v>
      </c>
      <c r="Y26" s="173"/>
      <c r="Z26" s="174"/>
      <c r="AG26">
        <v>3</v>
      </c>
      <c r="AJ26">
        <v>3</v>
      </c>
      <c r="AK26">
        <v>3</v>
      </c>
      <c r="AL26">
        <v>3</v>
      </c>
      <c r="AM26">
        <v>3</v>
      </c>
      <c r="AN26">
        <v>3</v>
      </c>
      <c r="AO26">
        <v>3</v>
      </c>
      <c r="AP26">
        <v>2</v>
      </c>
      <c r="AQ26">
        <v>3</v>
      </c>
      <c r="AR26">
        <v>3</v>
      </c>
      <c r="AS26">
        <v>3</v>
      </c>
      <c r="AT26">
        <v>3</v>
      </c>
      <c r="AU26">
        <v>3</v>
      </c>
      <c r="AV26">
        <v>3</v>
      </c>
      <c r="AW26">
        <v>3</v>
      </c>
      <c r="AX26">
        <v>3</v>
      </c>
      <c r="AY26">
        <v>3</v>
      </c>
      <c r="AZ26">
        <v>3</v>
      </c>
      <c r="BA26">
        <v>3</v>
      </c>
      <c r="BB26">
        <v>3</v>
      </c>
    </row>
    <row r="27" spans="1:54" ht="12.75">
      <c r="A27">
        <f t="shared" si="0"/>
      </c>
      <c r="B27" s="19" t="s">
        <v>24</v>
      </c>
      <c r="C27" s="49" t="s">
        <v>104</v>
      </c>
      <c r="D27" s="173"/>
      <c r="E27" s="174"/>
      <c r="F27" s="183">
        <v>4695.89</v>
      </c>
      <c r="G27" s="184">
        <v>4695.89</v>
      </c>
      <c r="H27" s="185">
        <v>4695.89</v>
      </c>
      <c r="I27" s="183">
        <v>3523.8100000000004</v>
      </c>
      <c r="J27" s="184">
        <v>3523.8100000000004</v>
      </c>
      <c r="K27" s="185">
        <v>3523.8100000000004</v>
      </c>
      <c r="L27" s="183">
        <v>1172.08</v>
      </c>
      <c r="M27" s="184">
        <v>1172.08</v>
      </c>
      <c r="N27" s="185">
        <v>1172.08</v>
      </c>
      <c r="O27" s="183">
        <v>0</v>
      </c>
      <c r="P27" s="184">
        <v>0</v>
      </c>
      <c r="Q27" s="185">
        <v>0</v>
      </c>
      <c r="R27" s="183">
        <v>1987.6399999999999</v>
      </c>
      <c r="S27" s="248">
        <v>1987.6399999999999</v>
      </c>
      <c r="T27" s="185">
        <v>1987.6399999999999</v>
      </c>
      <c r="U27" s="183">
        <v>6683.530000000001</v>
      </c>
      <c r="V27" s="248">
        <v>6683.530000000001</v>
      </c>
      <c r="W27" s="249">
        <v>6683.530000000001</v>
      </c>
      <c r="X27" s="71" t="s">
        <v>305</v>
      </c>
      <c r="Y27" s="173"/>
      <c r="Z27" s="174"/>
      <c r="AG27">
        <v>3</v>
      </c>
      <c r="AJ27">
        <v>3</v>
      </c>
      <c r="AK27">
        <v>3</v>
      </c>
      <c r="AL27">
        <v>3</v>
      </c>
      <c r="AM27">
        <v>3</v>
      </c>
      <c r="AN27">
        <v>3</v>
      </c>
      <c r="AO27">
        <v>3</v>
      </c>
      <c r="AP27">
        <v>2</v>
      </c>
      <c r="AQ27">
        <v>3</v>
      </c>
      <c r="AR27">
        <v>3</v>
      </c>
      <c r="AS27">
        <v>3</v>
      </c>
      <c r="AT27">
        <v>3</v>
      </c>
      <c r="AU27">
        <v>3</v>
      </c>
      <c r="AV27">
        <v>3</v>
      </c>
      <c r="AW27">
        <v>3</v>
      </c>
      <c r="AX27">
        <v>3</v>
      </c>
      <c r="AY27">
        <v>3</v>
      </c>
      <c r="AZ27">
        <v>3</v>
      </c>
      <c r="BA27">
        <v>3</v>
      </c>
      <c r="BB27">
        <v>3</v>
      </c>
    </row>
    <row r="28" spans="1:54" ht="12.75">
      <c r="A28">
        <f t="shared" si="0"/>
      </c>
      <c r="B28" s="19" t="s">
        <v>144</v>
      </c>
      <c r="C28" s="49" t="s">
        <v>145</v>
      </c>
      <c r="D28" s="173"/>
      <c r="E28" s="174"/>
      <c r="F28" s="183">
        <v>363.38</v>
      </c>
      <c r="G28" s="184">
        <v>355.496</v>
      </c>
      <c r="H28" s="185">
        <v>365.7708</v>
      </c>
      <c r="I28" s="183">
        <v>136.28</v>
      </c>
      <c r="J28" s="184">
        <v>123.20000000000002</v>
      </c>
      <c r="K28" s="185">
        <v>127.23360000000002</v>
      </c>
      <c r="L28" s="183">
        <v>127.03999999999999</v>
      </c>
      <c r="M28" s="184">
        <v>152.44799999999998</v>
      </c>
      <c r="N28" s="185">
        <v>154.6968</v>
      </c>
      <c r="O28" s="183">
        <v>100.06</v>
      </c>
      <c r="P28" s="184">
        <v>79.84800000000001</v>
      </c>
      <c r="Q28" s="185">
        <v>83.84040000000002</v>
      </c>
      <c r="R28" s="183">
        <v>84.52</v>
      </c>
      <c r="S28" s="248">
        <v>83.064</v>
      </c>
      <c r="T28" s="185">
        <v>84.89999999999999</v>
      </c>
      <c r="U28" s="183">
        <v>447.9</v>
      </c>
      <c r="V28" s="248">
        <v>438.55999999999995</v>
      </c>
      <c r="W28" s="249">
        <v>450.6708</v>
      </c>
      <c r="X28" s="71" t="s">
        <v>144</v>
      </c>
      <c r="Y28" s="173"/>
      <c r="Z28" s="174"/>
      <c r="AG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2</v>
      </c>
    </row>
    <row r="29" spans="1:54" ht="12.75">
      <c r="A29">
        <f t="shared" si="0"/>
      </c>
      <c r="B29" s="19" t="s">
        <v>29</v>
      </c>
      <c r="C29" s="49" t="s">
        <v>106</v>
      </c>
      <c r="D29" s="173"/>
      <c r="E29" s="174"/>
      <c r="F29" s="183">
        <v>766.78</v>
      </c>
      <c r="G29" s="184">
        <v>803</v>
      </c>
      <c r="H29" s="185">
        <v>773</v>
      </c>
      <c r="I29" s="183">
        <v>285.39</v>
      </c>
      <c r="J29" s="184">
        <v>290</v>
      </c>
      <c r="K29" s="185">
        <v>290</v>
      </c>
      <c r="L29" s="183">
        <v>458.11</v>
      </c>
      <c r="M29" s="184">
        <v>490</v>
      </c>
      <c r="N29" s="185">
        <v>460</v>
      </c>
      <c r="O29" s="183">
        <v>23.28</v>
      </c>
      <c r="P29" s="184">
        <v>23</v>
      </c>
      <c r="Q29" s="185">
        <v>23</v>
      </c>
      <c r="R29" s="183">
        <v>2378</v>
      </c>
      <c r="S29" s="248">
        <v>2390</v>
      </c>
      <c r="T29" s="185">
        <v>2390</v>
      </c>
      <c r="U29" s="183">
        <v>3144.7799999999997</v>
      </c>
      <c r="V29" s="248">
        <v>3193</v>
      </c>
      <c r="W29" s="249">
        <v>3163</v>
      </c>
      <c r="X29" s="71" t="s">
        <v>65</v>
      </c>
      <c r="Y29" s="173"/>
      <c r="Z29" s="174"/>
      <c r="AG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  <c r="AQ29">
        <v>2</v>
      </c>
      <c r="AR29">
        <v>2</v>
      </c>
      <c r="AS29">
        <v>2</v>
      </c>
      <c r="AT29">
        <v>2</v>
      </c>
      <c r="AU29">
        <v>2</v>
      </c>
      <c r="AV29">
        <v>2</v>
      </c>
      <c r="AW29">
        <v>2</v>
      </c>
      <c r="AX29">
        <v>2</v>
      </c>
      <c r="AY29">
        <v>2</v>
      </c>
      <c r="AZ29">
        <v>2</v>
      </c>
      <c r="BA29">
        <v>2</v>
      </c>
      <c r="BB29">
        <v>2</v>
      </c>
    </row>
    <row r="30" spans="1:54" ht="12.75">
      <c r="A30">
        <f t="shared" si="0"/>
      </c>
      <c r="B30" s="19" t="s">
        <v>30</v>
      </c>
      <c r="C30" s="49" t="s">
        <v>107</v>
      </c>
      <c r="D30" s="173"/>
      <c r="E30" s="174"/>
      <c r="F30" s="183">
        <v>11266.75</v>
      </c>
      <c r="G30" s="184">
        <v>11616.75</v>
      </c>
      <c r="H30" s="185">
        <v>11016.75</v>
      </c>
      <c r="I30" s="183">
        <v>6147</v>
      </c>
      <c r="J30" s="184">
        <v>6357</v>
      </c>
      <c r="K30" s="185">
        <v>6007</v>
      </c>
      <c r="L30" s="183">
        <v>5060</v>
      </c>
      <c r="M30" s="184">
        <v>5200</v>
      </c>
      <c r="N30" s="185">
        <v>4950</v>
      </c>
      <c r="O30" s="183">
        <v>59.75</v>
      </c>
      <c r="P30" s="184">
        <v>59.75</v>
      </c>
      <c r="Q30" s="185">
        <v>59.75</v>
      </c>
      <c r="R30" s="183">
        <v>2000</v>
      </c>
      <c r="S30" s="248">
        <v>2000</v>
      </c>
      <c r="T30" s="185">
        <v>2000</v>
      </c>
      <c r="U30" s="183">
        <v>13266.75</v>
      </c>
      <c r="V30" s="248">
        <v>13616.75</v>
      </c>
      <c r="W30" s="249">
        <v>13016.75</v>
      </c>
      <c r="X30" s="71" t="s">
        <v>66</v>
      </c>
      <c r="Y30" s="173"/>
      <c r="Z30" s="174"/>
      <c r="AG30">
        <v>3</v>
      </c>
      <c r="AJ30">
        <v>3</v>
      </c>
      <c r="AK30">
        <v>3</v>
      </c>
      <c r="AL30">
        <v>3</v>
      </c>
      <c r="AM30">
        <v>3</v>
      </c>
      <c r="AN30">
        <v>3</v>
      </c>
      <c r="AO30">
        <v>3</v>
      </c>
      <c r="AP30">
        <v>2</v>
      </c>
      <c r="AQ30">
        <v>2</v>
      </c>
      <c r="AR30">
        <v>2</v>
      </c>
      <c r="AS30">
        <v>3</v>
      </c>
      <c r="AT30">
        <v>3</v>
      </c>
      <c r="AU30">
        <v>3</v>
      </c>
      <c r="AV30">
        <v>2</v>
      </c>
      <c r="AW30">
        <v>2</v>
      </c>
      <c r="AX30">
        <v>2</v>
      </c>
      <c r="AY30">
        <v>3</v>
      </c>
      <c r="AZ30">
        <v>3</v>
      </c>
      <c r="BA30">
        <v>3</v>
      </c>
      <c r="BB30">
        <v>3</v>
      </c>
    </row>
    <row r="31" spans="1:54" ht="12.75">
      <c r="A31">
        <f t="shared" si="0"/>
      </c>
      <c r="B31" s="19" t="s">
        <v>31</v>
      </c>
      <c r="C31" s="49" t="s">
        <v>108</v>
      </c>
      <c r="D31" s="173"/>
      <c r="E31" s="174"/>
      <c r="F31" s="183">
        <v>41367.719</v>
      </c>
      <c r="G31" s="184">
        <v>39160</v>
      </c>
      <c r="H31" s="185">
        <v>40010</v>
      </c>
      <c r="I31" s="183">
        <v>17793.71</v>
      </c>
      <c r="J31" s="184">
        <v>16800</v>
      </c>
      <c r="K31" s="185">
        <v>17250</v>
      </c>
      <c r="L31" s="183">
        <v>22640.218</v>
      </c>
      <c r="M31" s="184">
        <v>21400</v>
      </c>
      <c r="N31" s="185">
        <v>21750</v>
      </c>
      <c r="O31" s="183">
        <v>933.791</v>
      </c>
      <c r="P31" s="184">
        <v>960</v>
      </c>
      <c r="Q31" s="185">
        <v>1010</v>
      </c>
      <c r="R31" s="183">
        <v>5351.8060000000005</v>
      </c>
      <c r="S31" s="248">
        <v>5250</v>
      </c>
      <c r="T31" s="185">
        <v>5350</v>
      </c>
      <c r="U31" s="183">
        <v>46719.524999999994</v>
      </c>
      <c r="V31" s="248">
        <v>44410</v>
      </c>
      <c r="W31" s="249">
        <v>45360</v>
      </c>
      <c r="X31" s="71" t="s">
        <v>67</v>
      </c>
      <c r="Y31" s="173"/>
      <c r="Z31" s="174"/>
      <c r="AG31">
        <v>3</v>
      </c>
      <c r="AJ31">
        <v>3</v>
      </c>
      <c r="AK31">
        <v>3</v>
      </c>
      <c r="AL31">
        <v>3</v>
      </c>
      <c r="AM31">
        <v>2</v>
      </c>
      <c r="AN31">
        <v>2</v>
      </c>
      <c r="AO31">
        <v>2</v>
      </c>
      <c r="AP31">
        <v>3</v>
      </c>
      <c r="AQ31">
        <v>3</v>
      </c>
      <c r="AR31">
        <v>3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3</v>
      </c>
      <c r="AZ31">
        <v>3</v>
      </c>
      <c r="BA31">
        <v>3</v>
      </c>
      <c r="BB31">
        <v>3</v>
      </c>
    </row>
    <row r="32" spans="1:54" ht="12.75">
      <c r="A32">
        <f t="shared" si="0"/>
      </c>
      <c r="B32" s="19" t="s">
        <v>32</v>
      </c>
      <c r="C32" s="49" t="s">
        <v>109</v>
      </c>
      <c r="D32" s="173"/>
      <c r="E32" s="174"/>
      <c r="F32" s="183">
        <v>12766.65374</v>
      </c>
      <c r="G32" s="184">
        <v>12705</v>
      </c>
      <c r="H32" s="185">
        <v>12680</v>
      </c>
      <c r="I32" s="183">
        <v>2039.86674</v>
      </c>
      <c r="J32" s="184">
        <v>2000</v>
      </c>
      <c r="K32" s="185">
        <v>2010</v>
      </c>
      <c r="L32" s="183">
        <v>10368.9</v>
      </c>
      <c r="M32" s="184">
        <v>10380</v>
      </c>
      <c r="N32" s="185">
        <v>10360</v>
      </c>
      <c r="O32" s="183">
        <v>357.887</v>
      </c>
      <c r="P32" s="184">
        <v>325</v>
      </c>
      <c r="Q32" s="185">
        <v>310</v>
      </c>
      <c r="R32" s="183">
        <v>1178.2</v>
      </c>
      <c r="S32" s="248">
        <v>1150</v>
      </c>
      <c r="T32" s="185">
        <v>1120</v>
      </c>
      <c r="U32" s="183">
        <v>13944.85374</v>
      </c>
      <c r="V32" s="248">
        <v>13855</v>
      </c>
      <c r="W32" s="249">
        <v>13800</v>
      </c>
      <c r="X32" s="71" t="s">
        <v>32</v>
      </c>
      <c r="Y32" s="173"/>
      <c r="Z32" s="174"/>
      <c r="AG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</row>
    <row r="33" spans="1:54" ht="12.75">
      <c r="A33">
        <f t="shared" si="0"/>
      </c>
      <c r="B33" s="19" t="s">
        <v>33</v>
      </c>
      <c r="C33" s="49" t="s">
        <v>368</v>
      </c>
      <c r="D33" s="173"/>
      <c r="E33" s="174"/>
      <c r="F33" s="183">
        <v>10310</v>
      </c>
      <c r="G33" s="184">
        <v>10280</v>
      </c>
      <c r="H33" s="185">
        <v>8995</v>
      </c>
      <c r="I33" s="183">
        <v>8300</v>
      </c>
      <c r="J33" s="184">
        <v>8500</v>
      </c>
      <c r="K33" s="185">
        <v>7250</v>
      </c>
      <c r="L33" s="183">
        <v>1090</v>
      </c>
      <c r="M33" s="184">
        <v>980</v>
      </c>
      <c r="N33" s="185">
        <v>965</v>
      </c>
      <c r="O33" s="183">
        <v>920</v>
      </c>
      <c r="P33" s="184">
        <v>800</v>
      </c>
      <c r="Q33" s="185">
        <v>780</v>
      </c>
      <c r="R33" s="183">
        <v>4900</v>
      </c>
      <c r="S33" s="248">
        <v>4600</v>
      </c>
      <c r="T33" s="185">
        <v>4600</v>
      </c>
      <c r="U33" s="183">
        <v>15210</v>
      </c>
      <c r="V33" s="248">
        <v>14880</v>
      </c>
      <c r="W33" s="249">
        <v>13595</v>
      </c>
      <c r="X33" s="71" t="s">
        <v>68</v>
      </c>
      <c r="Y33" s="173"/>
      <c r="Z33" s="174"/>
      <c r="AG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  <c r="BB33">
        <v>2</v>
      </c>
    </row>
    <row r="34" spans="1:54" ht="12.75">
      <c r="A34">
        <f>IF(SUM(F34:W34)&lt;1,"Y","")</f>
      </c>
      <c r="B34" s="19" t="s">
        <v>366</v>
      </c>
      <c r="C34" s="49" t="s">
        <v>368</v>
      </c>
      <c r="D34" s="173"/>
      <c r="E34" s="174"/>
      <c r="F34" s="183">
        <v>1426</v>
      </c>
      <c r="G34" s="184">
        <v>1438</v>
      </c>
      <c r="H34" s="185">
        <v>1455</v>
      </c>
      <c r="I34" s="183">
        <v>1178</v>
      </c>
      <c r="J34" s="184">
        <v>1187</v>
      </c>
      <c r="K34" s="185">
        <v>1194</v>
      </c>
      <c r="L34" s="183">
        <v>102</v>
      </c>
      <c r="M34" s="184">
        <v>106</v>
      </c>
      <c r="N34" s="185">
        <v>112</v>
      </c>
      <c r="O34" s="183">
        <v>146</v>
      </c>
      <c r="P34" s="184">
        <v>145</v>
      </c>
      <c r="Q34" s="185">
        <v>149</v>
      </c>
      <c r="R34" s="183">
        <v>6533</v>
      </c>
      <c r="S34" s="248">
        <v>6545</v>
      </c>
      <c r="T34" s="185">
        <v>6563</v>
      </c>
      <c r="U34" s="183">
        <v>7959</v>
      </c>
      <c r="V34" s="248">
        <v>7983</v>
      </c>
      <c r="W34" s="249">
        <v>8018</v>
      </c>
      <c r="X34" s="71" t="s">
        <v>367</v>
      </c>
      <c r="Y34" s="173"/>
      <c r="Z34" s="174"/>
      <c r="AG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  <c r="BB34">
        <v>2</v>
      </c>
    </row>
    <row r="35" spans="1:54" ht="12.75">
      <c r="A35">
        <f t="shared" si="0"/>
      </c>
      <c r="B35" s="19" t="s">
        <v>35</v>
      </c>
      <c r="C35" s="49" t="s">
        <v>111</v>
      </c>
      <c r="D35" s="173"/>
      <c r="E35" s="174"/>
      <c r="F35" s="183">
        <v>9079.24</v>
      </c>
      <c r="G35" s="184">
        <v>8985</v>
      </c>
      <c r="H35" s="185">
        <v>8985</v>
      </c>
      <c r="I35" s="183">
        <v>5370.3099999999995</v>
      </c>
      <c r="J35" s="184">
        <v>5315</v>
      </c>
      <c r="K35" s="185">
        <v>5315</v>
      </c>
      <c r="L35" s="183">
        <v>3676.63</v>
      </c>
      <c r="M35" s="184">
        <v>3635</v>
      </c>
      <c r="N35" s="185">
        <v>3635</v>
      </c>
      <c r="O35" s="183">
        <v>32.3</v>
      </c>
      <c r="P35" s="184">
        <v>35</v>
      </c>
      <c r="Q35" s="185">
        <v>35</v>
      </c>
      <c r="R35" s="183">
        <v>523.62</v>
      </c>
      <c r="S35" s="248">
        <v>515</v>
      </c>
      <c r="T35" s="185">
        <v>515</v>
      </c>
      <c r="U35" s="183">
        <v>9602.86</v>
      </c>
      <c r="V35" s="248">
        <v>9500</v>
      </c>
      <c r="W35" s="249">
        <v>9500</v>
      </c>
      <c r="X35" s="71" t="s">
        <v>69</v>
      </c>
      <c r="Y35" s="173"/>
      <c r="Z35" s="174"/>
      <c r="AG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  <c r="BB35">
        <v>2</v>
      </c>
    </row>
    <row r="36" spans="1:54" ht="12.75">
      <c r="A36">
        <f t="shared" si="0"/>
      </c>
      <c r="B36" s="19" t="s">
        <v>36</v>
      </c>
      <c r="C36" s="49" t="s">
        <v>112</v>
      </c>
      <c r="D36" s="173"/>
      <c r="E36" s="174"/>
      <c r="F36" s="183">
        <v>3921.16</v>
      </c>
      <c r="G36" s="184">
        <v>3457</v>
      </c>
      <c r="H36" s="185">
        <v>3447</v>
      </c>
      <c r="I36" s="183">
        <v>2832.9</v>
      </c>
      <c r="J36" s="184">
        <v>2490</v>
      </c>
      <c r="K36" s="185">
        <v>2510</v>
      </c>
      <c r="L36" s="183">
        <v>1003.24</v>
      </c>
      <c r="M36" s="184">
        <v>890</v>
      </c>
      <c r="N36" s="185">
        <v>860</v>
      </c>
      <c r="O36" s="183">
        <v>85.02</v>
      </c>
      <c r="P36" s="184">
        <v>77</v>
      </c>
      <c r="Q36" s="185">
        <v>77</v>
      </c>
      <c r="R36" s="183">
        <v>1118.13</v>
      </c>
      <c r="S36" s="248">
        <v>1080</v>
      </c>
      <c r="T36" s="185">
        <v>1120</v>
      </c>
      <c r="U36" s="183">
        <v>5039.29</v>
      </c>
      <c r="V36" s="248">
        <v>4537</v>
      </c>
      <c r="W36" s="249">
        <v>4567</v>
      </c>
      <c r="X36" s="71" t="s">
        <v>70</v>
      </c>
      <c r="Y36" s="173"/>
      <c r="Z36" s="174"/>
      <c r="AG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  <c r="BB36">
        <v>2</v>
      </c>
    </row>
    <row r="37" spans="1:54" ht="12.75">
      <c r="A37">
        <f t="shared" si="0"/>
      </c>
      <c r="B37" s="19" t="s">
        <v>12</v>
      </c>
      <c r="C37" s="49" t="s">
        <v>113</v>
      </c>
      <c r="D37" s="173"/>
      <c r="E37" s="174"/>
      <c r="F37" s="183">
        <v>15458</v>
      </c>
      <c r="G37" s="184">
        <v>15460</v>
      </c>
      <c r="H37" s="185">
        <v>15360</v>
      </c>
      <c r="I37" s="183">
        <v>5467</v>
      </c>
      <c r="J37" s="184">
        <v>5450</v>
      </c>
      <c r="K37" s="185">
        <v>5450</v>
      </c>
      <c r="L37" s="183">
        <v>9619</v>
      </c>
      <c r="M37" s="184">
        <v>9650</v>
      </c>
      <c r="N37" s="185">
        <v>9550</v>
      </c>
      <c r="O37" s="183">
        <v>372</v>
      </c>
      <c r="P37" s="184">
        <v>360</v>
      </c>
      <c r="Q37" s="185">
        <v>360</v>
      </c>
      <c r="R37" s="183">
        <v>1903</v>
      </c>
      <c r="S37" s="248">
        <v>2200</v>
      </c>
      <c r="T37" s="185">
        <v>2200</v>
      </c>
      <c r="U37" s="183">
        <v>17361</v>
      </c>
      <c r="V37" s="248">
        <v>17660</v>
      </c>
      <c r="W37" s="249">
        <v>17560</v>
      </c>
      <c r="X37" s="71" t="s">
        <v>71</v>
      </c>
      <c r="Y37" s="173"/>
      <c r="Z37" s="174"/>
      <c r="AG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  <c r="BB37">
        <v>2</v>
      </c>
    </row>
    <row r="38" spans="1:54" ht="12.75">
      <c r="A38">
        <f t="shared" si="0"/>
      </c>
      <c r="B38" s="19" t="s">
        <v>37</v>
      </c>
      <c r="C38" s="49" t="s">
        <v>114</v>
      </c>
      <c r="D38" s="173"/>
      <c r="E38" s="174"/>
      <c r="F38" s="183">
        <v>68295</v>
      </c>
      <c r="G38" s="184">
        <v>68590</v>
      </c>
      <c r="H38" s="185">
        <v>67490</v>
      </c>
      <c r="I38" s="183">
        <v>36595</v>
      </c>
      <c r="J38" s="184">
        <v>36990</v>
      </c>
      <c r="K38" s="185">
        <v>35790</v>
      </c>
      <c r="L38" s="183">
        <v>31200</v>
      </c>
      <c r="M38" s="184">
        <v>31100</v>
      </c>
      <c r="N38" s="185">
        <v>31200</v>
      </c>
      <c r="O38" s="183">
        <v>500</v>
      </c>
      <c r="P38" s="184">
        <v>500</v>
      </c>
      <c r="Q38" s="185">
        <v>500</v>
      </c>
      <c r="R38" s="183">
        <v>6800</v>
      </c>
      <c r="S38" s="248">
        <v>7000</v>
      </c>
      <c r="T38" s="185">
        <v>7200</v>
      </c>
      <c r="U38" s="183">
        <v>75095</v>
      </c>
      <c r="V38" s="248">
        <v>75590</v>
      </c>
      <c r="W38" s="249">
        <v>74690</v>
      </c>
      <c r="X38" s="71" t="s">
        <v>72</v>
      </c>
      <c r="Y38" s="173"/>
      <c r="Z38" s="174"/>
      <c r="AG38">
        <v>3</v>
      </c>
      <c r="AJ38">
        <v>3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  <c r="AQ38">
        <v>2</v>
      </c>
      <c r="AR38">
        <v>2</v>
      </c>
      <c r="AS38">
        <v>3</v>
      </c>
      <c r="AT38">
        <v>2</v>
      </c>
      <c r="AU38">
        <v>2</v>
      </c>
      <c r="AV38">
        <v>2</v>
      </c>
      <c r="AW38">
        <v>2</v>
      </c>
      <c r="AX38">
        <v>2</v>
      </c>
      <c r="AY38">
        <v>3</v>
      </c>
      <c r="AZ38">
        <v>2</v>
      </c>
      <c r="BA38">
        <v>2</v>
      </c>
      <c r="BB38">
        <v>3</v>
      </c>
    </row>
    <row r="39" spans="1:54" ht="12.75">
      <c r="A39">
        <f t="shared" si="0"/>
      </c>
      <c r="B39" s="19" t="s">
        <v>7</v>
      </c>
      <c r="C39" s="49" t="s">
        <v>115</v>
      </c>
      <c r="D39" s="173"/>
      <c r="E39" s="174"/>
      <c r="F39" s="183">
        <v>3294.9049999999997</v>
      </c>
      <c r="G39" s="184">
        <v>3460</v>
      </c>
      <c r="H39" s="185">
        <v>3690</v>
      </c>
      <c r="I39" s="183">
        <v>2695.783</v>
      </c>
      <c r="J39" s="184">
        <v>2840</v>
      </c>
      <c r="K39" s="185">
        <v>3050</v>
      </c>
      <c r="L39" s="183">
        <v>588.9259999999999</v>
      </c>
      <c r="M39" s="184">
        <v>610</v>
      </c>
      <c r="N39" s="185">
        <v>630</v>
      </c>
      <c r="O39" s="183">
        <v>10.196</v>
      </c>
      <c r="P39" s="184">
        <v>10</v>
      </c>
      <c r="Q39" s="185">
        <v>10</v>
      </c>
      <c r="R39" s="183">
        <v>1903.297</v>
      </c>
      <c r="S39" s="248">
        <v>1980</v>
      </c>
      <c r="T39" s="185">
        <v>2015</v>
      </c>
      <c r="U39" s="183">
        <v>5198.201999999999</v>
      </c>
      <c r="V39" s="248">
        <v>5440</v>
      </c>
      <c r="W39" s="249">
        <v>5705</v>
      </c>
      <c r="X39" s="71" t="s">
        <v>73</v>
      </c>
      <c r="Y39" s="173"/>
      <c r="Z39" s="174"/>
      <c r="AG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  <c r="BB39">
        <v>2</v>
      </c>
    </row>
    <row r="40" spans="1:54" ht="12.75">
      <c r="A40">
        <f t="shared" si="0"/>
      </c>
      <c r="B40" s="19" t="s">
        <v>27</v>
      </c>
      <c r="C40" s="49" t="s">
        <v>116</v>
      </c>
      <c r="D40" s="173"/>
      <c r="E40" s="174"/>
      <c r="F40" s="183">
        <v>121</v>
      </c>
      <c r="G40" s="184">
        <v>121</v>
      </c>
      <c r="H40" s="185">
        <v>121</v>
      </c>
      <c r="I40" s="183">
        <v>111</v>
      </c>
      <c r="J40" s="184">
        <v>111</v>
      </c>
      <c r="K40" s="185">
        <v>111</v>
      </c>
      <c r="L40" s="183">
        <v>0</v>
      </c>
      <c r="M40" s="184">
        <v>0</v>
      </c>
      <c r="N40" s="185">
        <v>0</v>
      </c>
      <c r="O40" s="183">
        <v>10</v>
      </c>
      <c r="P40" s="184">
        <v>10</v>
      </c>
      <c r="Q40" s="185">
        <v>10</v>
      </c>
      <c r="R40" s="183">
        <v>681</v>
      </c>
      <c r="S40" s="248">
        <v>681</v>
      </c>
      <c r="T40" s="185">
        <v>681</v>
      </c>
      <c r="U40" s="183">
        <v>802</v>
      </c>
      <c r="V40" s="248">
        <v>802</v>
      </c>
      <c r="W40" s="249">
        <v>802</v>
      </c>
      <c r="X40" s="71" t="s">
        <v>132</v>
      </c>
      <c r="Y40" s="173"/>
      <c r="Z40" s="174"/>
      <c r="AG40">
        <v>3</v>
      </c>
      <c r="AJ40">
        <v>2</v>
      </c>
      <c r="AK40">
        <v>3</v>
      </c>
      <c r="AL40">
        <v>3</v>
      </c>
      <c r="AM40">
        <v>2</v>
      </c>
      <c r="AN40">
        <v>3</v>
      </c>
      <c r="AO40">
        <v>3</v>
      </c>
      <c r="AP40">
        <v>2</v>
      </c>
      <c r="AQ40">
        <v>2</v>
      </c>
      <c r="AR40">
        <v>2</v>
      </c>
      <c r="AS40">
        <v>2</v>
      </c>
      <c r="AT40">
        <v>3</v>
      </c>
      <c r="AU40">
        <v>3</v>
      </c>
      <c r="AV40">
        <v>2</v>
      </c>
      <c r="AW40">
        <v>3</v>
      </c>
      <c r="AX40">
        <v>3</v>
      </c>
      <c r="AY40">
        <v>2</v>
      </c>
      <c r="AZ40">
        <v>3</v>
      </c>
      <c r="BA40">
        <v>3</v>
      </c>
      <c r="BB40">
        <v>3</v>
      </c>
    </row>
    <row r="41" spans="1:54" ht="12.75">
      <c r="A41">
        <f t="shared" si="0"/>
      </c>
      <c r="B41" s="19" t="s">
        <v>38</v>
      </c>
      <c r="C41" s="49" t="s">
        <v>117</v>
      </c>
      <c r="D41" s="173"/>
      <c r="E41" s="174"/>
      <c r="F41" s="183">
        <v>22466</v>
      </c>
      <c r="G41" s="184">
        <v>22700</v>
      </c>
      <c r="H41" s="185">
        <v>22700</v>
      </c>
      <c r="I41" s="183">
        <v>10253</v>
      </c>
      <c r="J41" s="184">
        <v>10400</v>
      </c>
      <c r="K41" s="185">
        <v>10400</v>
      </c>
      <c r="L41" s="183">
        <v>11411</v>
      </c>
      <c r="M41" s="184">
        <v>11500</v>
      </c>
      <c r="N41" s="185">
        <v>11500</v>
      </c>
      <c r="O41" s="183">
        <v>802</v>
      </c>
      <c r="P41" s="184">
        <v>800</v>
      </c>
      <c r="Q41" s="185">
        <v>800</v>
      </c>
      <c r="R41" s="183">
        <v>5688.25</v>
      </c>
      <c r="S41" s="248">
        <v>5750</v>
      </c>
      <c r="T41" s="185">
        <v>5750</v>
      </c>
      <c r="U41" s="183">
        <v>28154.25</v>
      </c>
      <c r="V41" s="248">
        <v>28450</v>
      </c>
      <c r="W41" s="249">
        <v>28450</v>
      </c>
      <c r="X41" s="71" t="s">
        <v>74</v>
      </c>
      <c r="Y41" s="173"/>
      <c r="Z41" s="174"/>
      <c r="AG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2</v>
      </c>
      <c r="AZ41">
        <v>2</v>
      </c>
      <c r="BA41">
        <v>2</v>
      </c>
      <c r="BB41">
        <v>2</v>
      </c>
    </row>
    <row r="42" spans="1:54" ht="13.5" thickBot="1">
      <c r="A42">
        <f t="shared" si="0"/>
      </c>
      <c r="B42" s="19" t="s">
        <v>16</v>
      </c>
      <c r="C42" s="49" t="s">
        <v>118</v>
      </c>
      <c r="D42" s="173"/>
      <c r="E42" s="174"/>
      <c r="F42" s="183">
        <v>8788.720000000001</v>
      </c>
      <c r="G42" s="184">
        <v>8390</v>
      </c>
      <c r="H42" s="185">
        <v>8990</v>
      </c>
      <c r="I42" s="183">
        <v>6570.17</v>
      </c>
      <c r="J42" s="184">
        <v>6070</v>
      </c>
      <c r="K42" s="185">
        <v>6570</v>
      </c>
      <c r="L42" s="183">
        <v>1731.75</v>
      </c>
      <c r="M42" s="184">
        <v>1830</v>
      </c>
      <c r="N42" s="185">
        <v>1930</v>
      </c>
      <c r="O42" s="183">
        <v>486.8</v>
      </c>
      <c r="P42" s="184">
        <v>490</v>
      </c>
      <c r="Q42" s="185">
        <v>490</v>
      </c>
      <c r="R42" s="183">
        <v>2478.3</v>
      </c>
      <c r="S42" s="248">
        <v>2540</v>
      </c>
      <c r="T42" s="185">
        <v>2610</v>
      </c>
      <c r="U42" s="183">
        <v>11267.02</v>
      </c>
      <c r="V42" s="248">
        <v>10930</v>
      </c>
      <c r="W42" s="249">
        <v>11600</v>
      </c>
      <c r="X42" s="71" t="s">
        <v>76</v>
      </c>
      <c r="Y42" s="173"/>
      <c r="Z42" s="174"/>
      <c r="AG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2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2</v>
      </c>
      <c r="BA42">
        <v>2</v>
      </c>
      <c r="BB42">
        <v>2</v>
      </c>
    </row>
    <row r="43" spans="1:54" ht="14.25" thickBot="1" thickTop="1">
      <c r="A43">
        <f t="shared" si="0"/>
      </c>
      <c r="C43" s="14" t="s">
        <v>42</v>
      </c>
      <c r="D43" s="177"/>
      <c r="E43" s="178"/>
      <c r="F43" s="155">
        <v>429507.81397391297</v>
      </c>
      <c r="G43" s="156">
        <v>434828.2734587537</v>
      </c>
      <c r="H43" s="157">
        <v>430199.1608503905</v>
      </c>
      <c r="I43" s="155">
        <v>243727.82075477074</v>
      </c>
      <c r="J43" s="156">
        <v>247220.9086540683</v>
      </c>
      <c r="K43" s="157">
        <v>243714.96597564663</v>
      </c>
      <c r="L43" s="155">
        <v>177314.59853348028</v>
      </c>
      <c r="M43" s="156">
        <v>179142.7729261687</v>
      </c>
      <c r="N43" s="157">
        <v>177729.33257766155</v>
      </c>
      <c r="O43" s="155">
        <v>8465.394685661924</v>
      </c>
      <c r="P43" s="156">
        <v>8464.591878516683</v>
      </c>
      <c r="Q43" s="157">
        <v>8754.862297082313</v>
      </c>
      <c r="R43" s="155">
        <v>139540.920577401</v>
      </c>
      <c r="S43" s="252">
        <v>140160.62306487345</v>
      </c>
      <c r="T43" s="157">
        <v>139961.9588007778</v>
      </c>
      <c r="U43" s="155">
        <v>569048.734551314</v>
      </c>
      <c r="V43" s="252">
        <v>574988.8965236271</v>
      </c>
      <c r="W43" s="253">
        <v>570161.1196511684</v>
      </c>
      <c r="X43" s="14" t="s">
        <v>42</v>
      </c>
      <c r="Y43" s="177"/>
      <c r="Z43" s="178"/>
      <c r="AG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  <c r="AQ43" t="e">
        <v>#REF!</v>
      </c>
      <c r="AR43" t="e">
        <v>#REF!</v>
      </c>
      <c r="AS43" t="e">
        <v>#REF!</v>
      </c>
      <c r="AT43" t="e">
        <v>#REF!</v>
      </c>
      <c r="AU43" t="e">
        <v>#REF!</v>
      </c>
      <c r="AV43" t="e">
        <v>#REF!</v>
      </c>
      <c r="AW43" t="e">
        <v>#REF!</v>
      </c>
      <c r="AX43" t="e">
        <v>#REF!</v>
      </c>
      <c r="AY43" t="e">
        <v>#REF!</v>
      </c>
      <c r="AZ43" t="e">
        <v>#REF!</v>
      </c>
      <c r="BA43" t="e">
        <v>#REF!</v>
      </c>
      <c r="BB43" t="e">
        <v>#REF!</v>
      </c>
    </row>
    <row r="44" spans="1:54" ht="13.5" thickTop="1">
      <c r="A44">
        <f t="shared" si="0"/>
      </c>
      <c r="B44" s="16" t="s">
        <v>5</v>
      </c>
      <c r="C44" s="49" t="s">
        <v>119</v>
      </c>
      <c r="D44" s="173"/>
      <c r="E44" s="174"/>
      <c r="F44" s="183">
        <v>16233.700000000003</v>
      </c>
      <c r="G44" s="184">
        <v>16930</v>
      </c>
      <c r="H44" s="185">
        <v>17950</v>
      </c>
      <c r="I44" s="183">
        <v>9127.300000000001</v>
      </c>
      <c r="J44" s="184">
        <v>9360</v>
      </c>
      <c r="K44" s="185">
        <v>9900</v>
      </c>
      <c r="L44" s="183">
        <v>2503.1000000000004</v>
      </c>
      <c r="M44" s="184">
        <v>2740</v>
      </c>
      <c r="N44" s="185">
        <v>3000</v>
      </c>
      <c r="O44" s="183">
        <v>4603.3</v>
      </c>
      <c r="P44" s="184">
        <v>4830</v>
      </c>
      <c r="Q44" s="185">
        <v>5050</v>
      </c>
      <c r="R44" s="183">
        <v>12356.3</v>
      </c>
      <c r="S44" s="248">
        <v>12870</v>
      </c>
      <c r="T44" s="185">
        <v>13150</v>
      </c>
      <c r="U44" s="183">
        <v>28590</v>
      </c>
      <c r="V44" s="248">
        <v>29800</v>
      </c>
      <c r="W44" s="249">
        <v>31100</v>
      </c>
      <c r="X44" s="71" t="s">
        <v>77</v>
      </c>
      <c r="Y44" s="173"/>
      <c r="Z44" s="174"/>
      <c r="AG44">
        <v>3</v>
      </c>
      <c r="AJ44">
        <v>3</v>
      </c>
      <c r="AK44">
        <v>3</v>
      </c>
      <c r="AL44">
        <v>3</v>
      </c>
      <c r="AM44">
        <v>2</v>
      </c>
      <c r="AN44">
        <v>2</v>
      </c>
      <c r="AO44">
        <v>2</v>
      </c>
      <c r="AP44">
        <v>3</v>
      </c>
      <c r="AQ44">
        <v>3</v>
      </c>
      <c r="AR44">
        <v>3</v>
      </c>
      <c r="AS44">
        <v>2</v>
      </c>
      <c r="AT44">
        <v>2</v>
      </c>
      <c r="AU44">
        <v>2</v>
      </c>
      <c r="AV44">
        <v>2</v>
      </c>
      <c r="AW44">
        <v>2</v>
      </c>
      <c r="AX44">
        <v>2</v>
      </c>
      <c r="AY44">
        <v>3</v>
      </c>
      <c r="AZ44">
        <v>3</v>
      </c>
      <c r="BA44">
        <v>3</v>
      </c>
      <c r="BB44">
        <v>3</v>
      </c>
    </row>
    <row r="45" spans="1:54" ht="12.75">
      <c r="A45">
        <f t="shared" si="0"/>
      </c>
      <c r="B45" s="16" t="s">
        <v>17</v>
      </c>
      <c r="C45" s="49" t="s">
        <v>120</v>
      </c>
      <c r="D45" s="173"/>
      <c r="E45" s="174"/>
      <c r="F45" s="183">
        <v>168.76</v>
      </c>
      <c r="G45" s="184">
        <v>168.76</v>
      </c>
      <c r="H45" s="185">
        <v>168.76</v>
      </c>
      <c r="I45" s="183">
        <v>168.76</v>
      </c>
      <c r="J45" s="184">
        <v>168.76</v>
      </c>
      <c r="K45" s="185">
        <v>168.76</v>
      </c>
      <c r="L45" s="183">
        <v>0</v>
      </c>
      <c r="M45" s="184">
        <v>0</v>
      </c>
      <c r="N45" s="185">
        <v>0</v>
      </c>
      <c r="O45" s="183">
        <v>0</v>
      </c>
      <c r="P45" s="184">
        <v>0</v>
      </c>
      <c r="Q45" s="185">
        <v>0</v>
      </c>
      <c r="R45" s="183">
        <v>385.56</v>
      </c>
      <c r="S45" s="248">
        <v>385.56</v>
      </c>
      <c r="T45" s="185">
        <v>385.56</v>
      </c>
      <c r="U45" s="183">
        <v>554.3199999999999</v>
      </c>
      <c r="V45" s="248">
        <v>554.3199999999999</v>
      </c>
      <c r="W45" s="249">
        <v>554.3199999999999</v>
      </c>
      <c r="X45" s="71" t="s">
        <v>78</v>
      </c>
      <c r="Y45" s="173"/>
      <c r="Z45" s="174"/>
      <c r="AG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2</v>
      </c>
      <c r="AQ45">
        <v>2</v>
      </c>
      <c r="AR45">
        <v>2</v>
      </c>
      <c r="AS45">
        <v>3</v>
      </c>
      <c r="AT45">
        <v>3</v>
      </c>
      <c r="AU45">
        <v>3</v>
      </c>
      <c r="AV45">
        <v>2</v>
      </c>
      <c r="AW45">
        <v>3</v>
      </c>
      <c r="AX45">
        <v>3</v>
      </c>
      <c r="AY45">
        <v>3</v>
      </c>
      <c r="AZ45">
        <v>3</v>
      </c>
      <c r="BA45">
        <v>3</v>
      </c>
      <c r="BB45">
        <v>3</v>
      </c>
    </row>
    <row r="46" spans="1:54" ht="12.75">
      <c r="A46">
        <f t="shared" si="0"/>
      </c>
      <c r="B46" s="16" t="s">
        <v>22</v>
      </c>
      <c r="C46" s="49" t="s">
        <v>121</v>
      </c>
      <c r="D46" s="173"/>
      <c r="E46" s="174"/>
      <c r="F46" s="183">
        <v>99</v>
      </c>
      <c r="G46" s="184">
        <v>99</v>
      </c>
      <c r="H46" s="185">
        <v>99</v>
      </c>
      <c r="I46" s="183">
        <v>0</v>
      </c>
      <c r="J46" s="184">
        <v>0</v>
      </c>
      <c r="K46" s="185">
        <v>0</v>
      </c>
      <c r="L46" s="183">
        <v>0</v>
      </c>
      <c r="M46" s="184">
        <v>0</v>
      </c>
      <c r="N46" s="185">
        <v>0</v>
      </c>
      <c r="O46" s="183">
        <v>99</v>
      </c>
      <c r="P46" s="184">
        <v>99</v>
      </c>
      <c r="Q46" s="185">
        <v>99</v>
      </c>
      <c r="R46" s="183">
        <v>241</v>
      </c>
      <c r="S46" s="248">
        <v>241</v>
      </c>
      <c r="T46" s="185">
        <v>241</v>
      </c>
      <c r="U46" s="183">
        <v>340</v>
      </c>
      <c r="V46" s="248">
        <v>340</v>
      </c>
      <c r="W46" s="249">
        <v>340</v>
      </c>
      <c r="X46" s="71" t="s">
        <v>22</v>
      </c>
      <c r="Y46" s="173"/>
      <c r="Z46" s="174"/>
      <c r="AG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  <c r="AP46">
        <v>2</v>
      </c>
      <c r="AQ46">
        <v>2</v>
      </c>
      <c r="AR46">
        <v>2</v>
      </c>
      <c r="AS46">
        <v>3</v>
      </c>
      <c r="AT46">
        <v>3</v>
      </c>
      <c r="AU46">
        <v>3</v>
      </c>
      <c r="AV46">
        <v>3</v>
      </c>
      <c r="AW46">
        <v>3</v>
      </c>
      <c r="AX46">
        <v>3</v>
      </c>
      <c r="AY46">
        <v>3</v>
      </c>
      <c r="AZ46">
        <v>3</v>
      </c>
      <c r="BA46">
        <v>3</v>
      </c>
      <c r="BB46">
        <v>3</v>
      </c>
    </row>
    <row r="47" spans="1:54" ht="12.75">
      <c r="A47">
        <f t="shared" si="0"/>
      </c>
      <c r="B47" s="16" t="s">
        <v>23</v>
      </c>
      <c r="C47" s="49" t="s">
        <v>122</v>
      </c>
      <c r="D47" s="173"/>
      <c r="E47" s="174"/>
      <c r="F47" s="183">
        <v>9.32</v>
      </c>
      <c r="G47" s="184">
        <v>9.32</v>
      </c>
      <c r="H47" s="185">
        <v>9.32</v>
      </c>
      <c r="I47" s="183">
        <v>4.66</v>
      </c>
      <c r="J47" s="184">
        <v>4.66</v>
      </c>
      <c r="K47" s="185">
        <v>4.66</v>
      </c>
      <c r="L47" s="183">
        <v>0</v>
      </c>
      <c r="M47" s="184">
        <v>0</v>
      </c>
      <c r="N47" s="185">
        <v>0</v>
      </c>
      <c r="O47" s="183">
        <v>4.66</v>
      </c>
      <c r="P47" s="184">
        <v>4.66</v>
      </c>
      <c r="Q47" s="185">
        <v>4.66</v>
      </c>
      <c r="R47" s="183">
        <v>36.6</v>
      </c>
      <c r="S47" s="248">
        <v>36.6</v>
      </c>
      <c r="T47" s="185">
        <v>36.6</v>
      </c>
      <c r="U47" s="183">
        <v>45.92</v>
      </c>
      <c r="V47" s="248">
        <v>45.92</v>
      </c>
      <c r="W47" s="249">
        <v>45.92</v>
      </c>
      <c r="X47" s="71" t="s">
        <v>79</v>
      </c>
      <c r="Y47" s="173"/>
      <c r="Z47" s="174"/>
      <c r="AG47">
        <v>3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3</v>
      </c>
      <c r="AP47">
        <v>2</v>
      </c>
      <c r="AQ47">
        <v>2</v>
      </c>
      <c r="AR47">
        <v>2</v>
      </c>
      <c r="AS47">
        <v>3</v>
      </c>
      <c r="AT47">
        <v>3</v>
      </c>
      <c r="AU47">
        <v>3</v>
      </c>
      <c r="AV47">
        <v>3</v>
      </c>
      <c r="AW47">
        <v>3</v>
      </c>
      <c r="AX47">
        <v>3</v>
      </c>
      <c r="AY47">
        <v>3</v>
      </c>
      <c r="AZ47">
        <v>3</v>
      </c>
      <c r="BA47">
        <v>3</v>
      </c>
      <c r="BB47">
        <v>3</v>
      </c>
    </row>
    <row r="48" spans="1:54" ht="12.75">
      <c r="A48">
        <f t="shared" si="0"/>
      </c>
      <c r="B48" s="16" t="s">
        <v>26</v>
      </c>
      <c r="C48" s="49" t="s">
        <v>123</v>
      </c>
      <c r="D48" s="173"/>
      <c r="E48" s="174"/>
      <c r="F48" s="183">
        <v>46</v>
      </c>
      <c r="G48" s="184">
        <v>46</v>
      </c>
      <c r="H48" s="185">
        <v>46</v>
      </c>
      <c r="I48" s="183">
        <v>35</v>
      </c>
      <c r="J48" s="184">
        <v>35</v>
      </c>
      <c r="K48" s="185">
        <v>35</v>
      </c>
      <c r="L48" s="183">
        <v>0</v>
      </c>
      <c r="M48" s="184">
        <v>0</v>
      </c>
      <c r="N48" s="185">
        <v>0</v>
      </c>
      <c r="O48" s="183">
        <v>11</v>
      </c>
      <c r="P48" s="184">
        <v>11</v>
      </c>
      <c r="Q48" s="185">
        <v>11</v>
      </c>
      <c r="R48" s="183">
        <v>1220.65</v>
      </c>
      <c r="S48" s="248">
        <v>1220.65</v>
      </c>
      <c r="T48" s="185">
        <v>1220.65</v>
      </c>
      <c r="U48" s="183">
        <v>1266.65</v>
      </c>
      <c r="V48" s="248">
        <v>1266.65</v>
      </c>
      <c r="W48" s="249">
        <v>1266.65</v>
      </c>
      <c r="X48" s="71" t="s">
        <v>26</v>
      </c>
      <c r="Y48" s="173"/>
      <c r="Z48" s="174"/>
      <c r="AG48">
        <v>3</v>
      </c>
      <c r="AJ48">
        <v>3</v>
      </c>
      <c r="AK48">
        <v>3</v>
      </c>
      <c r="AL48">
        <v>3</v>
      </c>
      <c r="AM48">
        <v>3</v>
      </c>
      <c r="AN48">
        <v>3</v>
      </c>
      <c r="AO48">
        <v>3</v>
      </c>
      <c r="AP48">
        <v>2</v>
      </c>
      <c r="AQ48">
        <v>2</v>
      </c>
      <c r="AR48">
        <v>2</v>
      </c>
      <c r="AS48">
        <v>3</v>
      </c>
      <c r="AT48">
        <v>3</v>
      </c>
      <c r="AU48">
        <v>3</v>
      </c>
      <c r="AV48">
        <v>3</v>
      </c>
      <c r="AW48">
        <v>3</v>
      </c>
      <c r="AX48">
        <v>3</v>
      </c>
      <c r="AY48">
        <v>3</v>
      </c>
      <c r="AZ48">
        <v>3</v>
      </c>
      <c r="BA48">
        <v>3</v>
      </c>
      <c r="BB48">
        <v>3</v>
      </c>
    </row>
    <row r="49" spans="1:54" ht="12.75">
      <c r="A49">
        <f t="shared" si="0"/>
      </c>
      <c r="B49" s="16" t="s">
        <v>34</v>
      </c>
      <c r="C49" s="49" t="s">
        <v>124</v>
      </c>
      <c r="D49" s="173"/>
      <c r="E49" s="174"/>
      <c r="F49" s="183">
        <v>219568.55000000002</v>
      </c>
      <c r="G49" s="184">
        <v>224420.94324</v>
      </c>
      <c r="H49" s="185">
        <v>226355.164</v>
      </c>
      <c r="I49" s="183">
        <v>147173.82</v>
      </c>
      <c r="J49" s="184">
        <v>149332.85994</v>
      </c>
      <c r="K49" s="185">
        <v>149971.59432</v>
      </c>
      <c r="L49" s="183">
        <v>53240.41</v>
      </c>
      <c r="M49" s="184">
        <v>54976.047300000006</v>
      </c>
      <c r="N49" s="185">
        <v>55668.172600000005</v>
      </c>
      <c r="O49" s="183">
        <v>19154.32</v>
      </c>
      <c r="P49" s="184">
        <v>20112.036</v>
      </c>
      <c r="Q49" s="185">
        <v>20715.397080000002</v>
      </c>
      <c r="R49" s="183">
        <v>16431.46</v>
      </c>
      <c r="S49" s="248">
        <v>17253.033</v>
      </c>
      <c r="T49" s="185">
        <v>17770.62399</v>
      </c>
      <c r="U49" s="183">
        <v>236000.01</v>
      </c>
      <c r="V49" s="248">
        <v>241673.97624</v>
      </c>
      <c r="W49" s="249">
        <v>244125.78798999998</v>
      </c>
      <c r="X49" s="71" t="s">
        <v>80</v>
      </c>
      <c r="Y49" s="173"/>
      <c r="Z49" s="174"/>
      <c r="AG49">
        <v>3</v>
      </c>
      <c r="AJ49">
        <v>3</v>
      </c>
      <c r="AK49">
        <v>2</v>
      </c>
      <c r="AL49">
        <v>2</v>
      </c>
      <c r="AM49">
        <v>3</v>
      </c>
      <c r="AN49">
        <v>2</v>
      </c>
      <c r="AO49">
        <v>2</v>
      </c>
      <c r="AP49">
        <v>2</v>
      </c>
      <c r="AQ49">
        <v>2</v>
      </c>
      <c r="AR49">
        <v>2</v>
      </c>
      <c r="AS49">
        <v>3</v>
      </c>
      <c r="AT49">
        <v>2</v>
      </c>
      <c r="AU49">
        <v>2</v>
      </c>
      <c r="AV49">
        <v>3</v>
      </c>
      <c r="AW49">
        <v>2</v>
      </c>
      <c r="AX49">
        <v>2</v>
      </c>
      <c r="AY49">
        <v>3</v>
      </c>
      <c r="AZ49">
        <v>2</v>
      </c>
      <c r="BA49">
        <v>2</v>
      </c>
      <c r="BB49">
        <v>3</v>
      </c>
    </row>
    <row r="50" spans="1:54" ht="12.75">
      <c r="A50">
        <f t="shared" si="0"/>
      </c>
      <c r="B50" s="16" t="s">
        <v>39</v>
      </c>
      <c r="C50" s="49" t="s">
        <v>125</v>
      </c>
      <c r="D50" s="173"/>
      <c r="E50" s="174"/>
      <c r="F50" s="183">
        <v>8976</v>
      </c>
      <c r="G50" s="184">
        <v>8976</v>
      </c>
      <c r="H50" s="185">
        <v>8976</v>
      </c>
      <c r="I50" s="183">
        <v>6021</v>
      </c>
      <c r="J50" s="184">
        <v>6021</v>
      </c>
      <c r="K50" s="185">
        <v>6021</v>
      </c>
      <c r="L50" s="183">
        <v>878</v>
      </c>
      <c r="M50" s="184">
        <v>878</v>
      </c>
      <c r="N50" s="185">
        <v>878</v>
      </c>
      <c r="O50" s="183">
        <v>2077</v>
      </c>
      <c r="P50" s="184">
        <v>2077</v>
      </c>
      <c r="Q50" s="185">
        <v>2077</v>
      </c>
      <c r="R50" s="183">
        <v>10719</v>
      </c>
      <c r="S50" s="248">
        <v>10719</v>
      </c>
      <c r="T50" s="185">
        <v>10719</v>
      </c>
      <c r="U50" s="183">
        <v>19695</v>
      </c>
      <c r="V50" s="248">
        <v>19695</v>
      </c>
      <c r="W50" s="249">
        <v>19695</v>
      </c>
      <c r="X50" s="71" t="s">
        <v>39</v>
      </c>
      <c r="Y50" s="173"/>
      <c r="Z50" s="174"/>
      <c r="AG50">
        <v>3</v>
      </c>
      <c r="AJ50">
        <v>3</v>
      </c>
      <c r="AK50">
        <v>3</v>
      </c>
      <c r="AL50">
        <v>3</v>
      </c>
      <c r="AM50">
        <v>2</v>
      </c>
      <c r="AN50">
        <v>3</v>
      </c>
      <c r="AO50">
        <v>3</v>
      </c>
      <c r="AP50">
        <v>3</v>
      </c>
      <c r="AQ50">
        <v>3</v>
      </c>
      <c r="AR50">
        <v>3</v>
      </c>
      <c r="AS50">
        <v>2</v>
      </c>
      <c r="AT50">
        <v>3</v>
      </c>
      <c r="AU50">
        <v>3</v>
      </c>
      <c r="AV50">
        <v>2</v>
      </c>
      <c r="AW50">
        <v>3</v>
      </c>
      <c r="AX50">
        <v>3</v>
      </c>
      <c r="AY50">
        <v>3</v>
      </c>
      <c r="AZ50">
        <v>3</v>
      </c>
      <c r="BA50">
        <v>3</v>
      </c>
      <c r="BB50">
        <v>3</v>
      </c>
    </row>
    <row r="51" spans="1:54" ht="13.5" thickBot="1">
      <c r="A51">
        <f t="shared" si="0"/>
      </c>
      <c r="B51" s="16" t="s">
        <v>41</v>
      </c>
      <c r="C51" s="49" t="s">
        <v>126</v>
      </c>
      <c r="D51" s="173"/>
      <c r="E51" s="174"/>
      <c r="F51" s="183">
        <v>10</v>
      </c>
      <c r="G51" s="184">
        <v>10</v>
      </c>
      <c r="H51" s="185">
        <v>10</v>
      </c>
      <c r="I51" s="183">
        <v>0</v>
      </c>
      <c r="J51" s="184">
        <v>0</v>
      </c>
      <c r="K51" s="185">
        <v>0</v>
      </c>
      <c r="L51" s="183">
        <v>0</v>
      </c>
      <c r="M51" s="184">
        <v>0</v>
      </c>
      <c r="N51" s="185">
        <v>0</v>
      </c>
      <c r="O51" s="183">
        <v>10</v>
      </c>
      <c r="P51" s="184">
        <v>10</v>
      </c>
      <c r="Q51" s="185">
        <v>10</v>
      </c>
      <c r="R51" s="183">
        <v>24</v>
      </c>
      <c r="S51" s="248">
        <v>24</v>
      </c>
      <c r="T51" s="185">
        <v>24</v>
      </c>
      <c r="U51" s="183">
        <v>34</v>
      </c>
      <c r="V51" s="248">
        <v>34</v>
      </c>
      <c r="W51" s="249">
        <v>34</v>
      </c>
      <c r="X51" s="71" t="s">
        <v>81</v>
      </c>
      <c r="Y51" s="173"/>
      <c r="Z51" s="174"/>
      <c r="AG51">
        <v>3</v>
      </c>
      <c r="AJ51">
        <v>3</v>
      </c>
      <c r="AK51">
        <v>3</v>
      </c>
      <c r="AL51">
        <v>3</v>
      </c>
      <c r="AM51">
        <v>3</v>
      </c>
      <c r="AN51">
        <v>3</v>
      </c>
      <c r="AO51">
        <v>3</v>
      </c>
      <c r="AP51">
        <v>2</v>
      </c>
      <c r="AQ51">
        <v>2</v>
      </c>
      <c r="AR51">
        <v>2</v>
      </c>
      <c r="AS51">
        <v>3</v>
      </c>
      <c r="AT51">
        <v>3</v>
      </c>
      <c r="AU51">
        <v>3</v>
      </c>
      <c r="AV51">
        <v>3</v>
      </c>
      <c r="AW51">
        <v>3</v>
      </c>
      <c r="AX51">
        <v>3</v>
      </c>
      <c r="AY51">
        <v>3</v>
      </c>
      <c r="AZ51">
        <v>3</v>
      </c>
      <c r="BA51">
        <v>3</v>
      </c>
      <c r="BB51">
        <v>3</v>
      </c>
    </row>
    <row r="52" spans="1:54" ht="14.25" thickBot="1" thickTop="1">
      <c r="A52">
        <f t="shared" si="0"/>
      </c>
      <c r="C52" s="14" t="s">
        <v>364</v>
      </c>
      <c r="D52" s="177"/>
      <c r="E52" s="178"/>
      <c r="F52" s="155">
        <v>245111.33000000002</v>
      </c>
      <c r="G52" s="156">
        <v>250660.02323999998</v>
      </c>
      <c r="H52" s="157">
        <v>253614.24399999998</v>
      </c>
      <c r="I52" s="155">
        <v>162530.54</v>
      </c>
      <c r="J52" s="156">
        <v>164922.27994</v>
      </c>
      <c r="K52" s="157">
        <v>166101.01432000002</v>
      </c>
      <c r="L52" s="155">
        <v>56621.51</v>
      </c>
      <c r="M52" s="156">
        <v>58594.047300000006</v>
      </c>
      <c r="N52" s="157">
        <v>59546.172600000005</v>
      </c>
      <c r="O52" s="155">
        <v>25959.28</v>
      </c>
      <c r="P52" s="156">
        <v>27143.696</v>
      </c>
      <c r="Q52" s="157">
        <v>27967.057080000002</v>
      </c>
      <c r="R52" s="155">
        <v>41414.57</v>
      </c>
      <c r="S52" s="252">
        <v>42749.843</v>
      </c>
      <c r="T52" s="157">
        <v>43547.43399</v>
      </c>
      <c r="U52" s="155">
        <v>286525.9</v>
      </c>
      <c r="V52" s="252">
        <v>293409.86624</v>
      </c>
      <c r="W52" s="253">
        <v>297161.67799</v>
      </c>
      <c r="X52" s="14" t="s">
        <v>365</v>
      </c>
      <c r="Y52" s="177"/>
      <c r="Z52" s="178"/>
      <c r="AG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  <c r="AQ52" t="e">
        <v>#REF!</v>
      </c>
      <c r="AR52" t="e">
        <v>#REF!</v>
      </c>
      <c r="AS52" t="e">
        <v>#REF!</v>
      </c>
      <c r="AT52" t="e">
        <v>#REF!</v>
      </c>
      <c r="AU52" t="e">
        <v>#REF!</v>
      </c>
      <c r="AV52" t="e">
        <v>#REF!</v>
      </c>
      <c r="AW52" t="e">
        <v>#REF!</v>
      </c>
      <c r="AX52" t="e">
        <v>#REF!</v>
      </c>
      <c r="AY52" t="e">
        <v>#REF!</v>
      </c>
      <c r="AZ52" t="e">
        <v>#REF!</v>
      </c>
      <c r="BA52" t="e">
        <v>#REF!</v>
      </c>
      <c r="BB52" t="e">
        <v>#REF!</v>
      </c>
    </row>
    <row r="53" spans="1:54" ht="13.5" thickTop="1">
      <c r="A53">
        <f t="shared" si="0"/>
      </c>
      <c r="B53" s="16" t="s">
        <v>6</v>
      </c>
      <c r="C53" s="170" t="s">
        <v>128</v>
      </c>
      <c r="D53" s="171"/>
      <c r="E53" s="172"/>
      <c r="F53" s="180">
        <v>150714.47</v>
      </c>
      <c r="G53" s="181">
        <v>150714.47</v>
      </c>
      <c r="H53" s="182">
        <v>150714.47</v>
      </c>
      <c r="I53" s="180">
        <v>132881.73</v>
      </c>
      <c r="J53" s="181">
        <v>132881.73</v>
      </c>
      <c r="K53" s="182">
        <v>132881.73</v>
      </c>
      <c r="L53" s="180">
        <v>15812.74</v>
      </c>
      <c r="M53" s="181">
        <v>15812.74</v>
      </c>
      <c r="N53" s="182">
        <v>15812.74</v>
      </c>
      <c r="O53" s="180">
        <v>2020</v>
      </c>
      <c r="P53" s="181">
        <v>2020</v>
      </c>
      <c r="Q53" s="182">
        <v>2020</v>
      </c>
      <c r="R53" s="180">
        <v>1534</v>
      </c>
      <c r="S53" s="246">
        <v>1534</v>
      </c>
      <c r="T53" s="182">
        <v>1534</v>
      </c>
      <c r="U53" s="180">
        <v>152248.47</v>
      </c>
      <c r="V53" s="246">
        <v>152248.47</v>
      </c>
      <c r="W53" s="247">
        <v>152248.47</v>
      </c>
      <c r="X53" s="83" t="s">
        <v>6</v>
      </c>
      <c r="Y53" s="171"/>
      <c r="Z53" s="172"/>
      <c r="AG53">
        <v>3</v>
      </c>
      <c r="AJ53">
        <v>3</v>
      </c>
      <c r="AK53">
        <v>3</v>
      </c>
      <c r="AL53">
        <v>3</v>
      </c>
      <c r="AM53">
        <v>3</v>
      </c>
      <c r="AN53">
        <v>3</v>
      </c>
      <c r="AO53">
        <v>3</v>
      </c>
      <c r="AP53">
        <v>2</v>
      </c>
      <c r="AQ53">
        <v>3</v>
      </c>
      <c r="AR53">
        <v>3</v>
      </c>
      <c r="AS53">
        <v>2</v>
      </c>
      <c r="AT53">
        <v>3</v>
      </c>
      <c r="AU53">
        <v>3</v>
      </c>
      <c r="AV53">
        <v>3</v>
      </c>
      <c r="AW53">
        <v>3</v>
      </c>
      <c r="AX53">
        <v>3</v>
      </c>
      <c r="AY53">
        <v>3</v>
      </c>
      <c r="AZ53">
        <v>3</v>
      </c>
      <c r="BA53">
        <v>3</v>
      </c>
      <c r="BB53">
        <v>3</v>
      </c>
    </row>
    <row r="54" spans="1:54" ht="13.5" thickBot="1">
      <c r="A54">
        <f t="shared" si="0"/>
      </c>
      <c r="B54" s="16" t="s">
        <v>40</v>
      </c>
      <c r="C54" s="103" t="s">
        <v>129</v>
      </c>
      <c r="D54" s="175"/>
      <c r="E54" s="176"/>
      <c r="F54" s="186">
        <v>368189</v>
      </c>
      <c r="G54" s="187">
        <v>374055.93999999994</v>
      </c>
      <c r="H54" s="188">
        <v>380293.61</v>
      </c>
      <c r="I54" s="186">
        <v>186104</v>
      </c>
      <c r="J54" s="187">
        <v>193216.33</v>
      </c>
      <c r="K54" s="188">
        <v>200642.4</v>
      </c>
      <c r="L54" s="186">
        <v>178403</v>
      </c>
      <c r="M54" s="187">
        <v>177485.34</v>
      </c>
      <c r="N54" s="188">
        <v>176584.5</v>
      </c>
      <c r="O54" s="186">
        <v>3682</v>
      </c>
      <c r="P54" s="187">
        <v>3354.27</v>
      </c>
      <c r="Q54" s="188">
        <v>3066.71</v>
      </c>
      <c r="R54" s="186">
        <v>70548.63</v>
      </c>
      <c r="S54" s="250">
        <v>78012.7</v>
      </c>
      <c r="T54" s="188">
        <v>86271.24</v>
      </c>
      <c r="U54" s="186">
        <v>438737.63</v>
      </c>
      <c r="V54" s="250">
        <v>452068.63999999996</v>
      </c>
      <c r="W54" s="251">
        <v>466564.85</v>
      </c>
      <c r="X54" s="104" t="s">
        <v>82</v>
      </c>
      <c r="Y54" s="175"/>
      <c r="Z54" s="176"/>
      <c r="AG54">
        <v>2</v>
      </c>
      <c r="AJ54">
        <v>2</v>
      </c>
      <c r="AK54">
        <v>2</v>
      </c>
      <c r="AL54">
        <v>2</v>
      </c>
      <c r="AM54">
        <v>2</v>
      </c>
      <c r="AN54">
        <v>2</v>
      </c>
      <c r="AO54">
        <v>2</v>
      </c>
      <c r="AP54">
        <v>2</v>
      </c>
      <c r="AQ54">
        <v>2</v>
      </c>
      <c r="AR54">
        <v>2</v>
      </c>
      <c r="AS54">
        <v>2</v>
      </c>
      <c r="AT54">
        <v>2</v>
      </c>
      <c r="AU54">
        <v>2</v>
      </c>
      <c r="AV54">
        <v>2</v>
      </c>
      <c r="AW54">
        <v>2</v>
      </c>
      <c r="AX54">
        <v>2</v>
      </c>
      <c r="AY54">
        <v>2</v>
      </c>
      <c r="AZ54">
        <v>2</v>
      </c>
      <c r="BA54">
        <v>2</v>
      </c>
      <c r="BB54">
        <v>2</v>
      </c>
    </row>
    <row r="55" spans="1:54" ht="14.25" thickBot="1" thickTop="1">
      <c r="A55">
        <f t="shared" si="0"/>
      </c>
      <c r="C55" s="14" t="s">
        <v>43</v>
      </c>
      <c r="D55" s="12"/>
      <c r="E55" s="13"/>
      <c r="F55" s="155">
        <v>518903.47</v>
      </c>
      <c r="G55" s="156">
        <v>524770.4099999999</v>
      </c>
      <c r="H55" s="157">
        <v>531008.08</v>
      </c>
      <c r="I55" s="155">
        <v>318985.73</v>
      </c>
      <c r="J55" s="156">
        <v>326098.06</v>
      </c>
      <c r="K55" s="157">
        <v>333524.13</v>
      </c>
      <c r="L55" s="155">
        <v>194215.74</v>
      </c>
      <c r="M55" s="156">
        <v>193298.08</v>
      </c>
      <c r="N55" s="157">
        <v>192397.24</v>
      </c>
      <c r="O55" s="155">
        <v>5702</v>
      </c>
      <c r="P55" s="156">
        <v>5374.27</v>
      </c>
      <c r="Q55" s="157">
        <v>5086.71</v>
      </c>
      <c r="R55" s="155">
        <v>72082.63</v>
      </c>
      <c r="S55" s="252">
        <v>79546.7</v>
      </c>
      <c r="T55" s="157">
        <v>87805.24</v>
      </c>
      <c r="U55" s="155">
        <v>590986.1</v>
      </c>
      <c r="V55" s="252">
        <v>604317.11</v>
      </c>
      <c r="W55" s="157">
        <v>618813.32</v>
      </c>
      <c r="X55" s="18" t="s">
        <v>130</v>
      </c>
      <c r="Y55" s="8"/>
      <c r="Z55" s="9"/>
      <c r="AG55" t="e">
        <v>#REF!</v>
      </c>
      <c r="AJ55" t="e">
        <v>#REF!</v>
      </c>
      <c r="AK55" t="e">
        <v>#REF!</v>
      </c>
      <c r="AL55" t="e">
        <v>#REF!</v>
      </c>
      <c r="AM55" t="e">
        <v>#REF!</v>
      </c>
      <c r="AN55" t="e">
        <v>#REF!</v>
      </c>
      <c r="AO55" t="e">
        <v>#REF!</v>
      </c>
      <c r="AP55" t="e">
        <v>#REF!</v>
      </c>
      <c r="AQ55" t="e">
        <v>#REF!</v>
      </c>
      <c r="AR55" t="e">
        <v>#REF!</v>
      </c>
      <c r="AS55" t="e">
        <v>#REF!</v>
      </c>
      <c r="AT55" t="e">
        <v>#REF!</v>
      </c>
      <c r="AU55" t="e">
        <v>#REF!</v>
      </c>
      <c r="AV55" t="e">
        <v>#REF!</v>
      </c>
      <c r="AW55" t="e">
        <v>#REF!</v>
      </c>
      <c r="AX55" t="e">
        <v>#REF!</v>
      </c>
      <c r="AY55" t="e">
        <v>#REF!</v>
      </c>
      <c r="AZ55" t="e">
        <v>#REF!</v>
      </c>
      <c r="BA55" t="e">
        <v>#REF!</v>
      </c>
      <c r="BB55" t="e">
        <v>#REF!</v>
      </c>
    </row>
    <row r="56" spans="5:15" ht="15" thickTop="1">
      <c r="E56" s="40" t="s">
        <v>182</v>
      </c>
      <c r="F56" t="s">
        <v>179</v>
      </c>
      <c r="N56" s="40" t="s">
        <v>182</v>
      </c>
      <c r="O56" t="s">
        <v>187</v>
      </c>
    </row>
    <row r="57" spans="5:15" ht="14.25">
      <c r="E57" s="34"/>
      <c r="F57" t="s">
        <v>180</v>
      </c>
      <c r="N57" s="34"/>
      <c r="O57" t="s">
        <v>188</v>
      </c>
    </row>
    <row r="58" spans="5:15" ht="14.25">
      <c r="E58" s="40" t="s">
        <v>183</v>
      </c>
      <c r="F58" t="s">
        <v>181</v>
      </c>
      <c r="N58" s="40" t="s">
        <v>183</v>
      </c>
      <c r="O58" t="s">
        <v>189</v>
      </c>
    </row>
    <row r="59" spans="5:15" ht="14.25">
      <c r="E59" s="40" t="s">
        <v>184</v>
      </c>
      <c r="F59" t="s">
        <v>185</v>
      </c>
      <c r="N59" s="40" t="s">
        <v>184</v>
      </c>
      <c r="O59" t="s">
        <v>190</v>
      </c>
    </row>
    <row r="60" spans="6:15" ht="12.75">
      <c r="F60" t="s">
        <v>186</v>
      </c>
      <c r="O60" t="s">
        <v>191</v>
      </c>
    </row>
    <row r="61" spans="3:26" ht="12.75">
      <c r="C61" s="41" t="str">
        <f ca="1">CELL("filename")</f>
        <v>C:\MyFiles\Timber\Timber Committee\TCQ2019\Masterfiles\[TF2019_final_tables_postmeeting.xls]Table 13</v>
      </c>
      <c r="Z61" s="43" t="str">
        <f ca="1">CONCATENATE("printed on ",DAY(NOW()),"/",MONTH(NOW()))</f>
        <v>printed on 15/11</v>
      </c>
    </row>
    <row r="62" spans="4:8" ht="12.75">
      <c r="D62" s="227"/>
      <c r="G62" s="260"/>
      <c r="H62" s="260"/>
    </row>
    <row r="63" spans="7:8" ht="12.75">
      <c r="G63" s="260"/>
      <c r="H63" s="260"/>
    </row>
    <row r="64" spans="7:8" ht="12.75">
      <c r="G64" s="260"/>
      <c r="H64" s="260"/>
    </row>
    <row r="65" spans="6:8" ht="12.75">
      <c r="F65" s="261"/>
      <c r="G65" s="261"/>
      <c r="H65" s="261"/>
    </row>
    <row r="66" spans="7:8" ht="12.75">
      <c r="G66" s="260"/>
      <c r="H66" s="260"/>
    </row>
  </sheetData>
  <sheetProtection/>
  <mergeCells count="18">
    <mergeCell ref="L7:N7"/>
    <mergeCell ref="O7:Q7"/>
    <mergeCell ref="F6:Q6"/>
    <mergeCell ref="O3:W3"/>
    <mergeCell ref="O4:W4"/>
    <mergeCell ref="F3:N3"/>
    <mergeCell ref="F4:N4"/>
    <mergeCell ref="N5:O5"/>
    <mergeCell ref="L8:N8"/>
    <mergeCell ref="C2:Z2"/>
    <mergeCell ref="O8:Q8"/>
    <mergeCell ref="R6:T8"/>
    <mergeCell ref="U7:W7"/>
    <mergeCell ref="X6:Z9"/>
    <mergeCell ref="C6:E9"/>
    <mergeCell ref="I8:K8"/>
    <mergeCell ref="I7:K7"/>
    <mergeCell ref="F7:H8"/>
  </mergeCells>
  <conditionalFormatting sqref="C10:X55">
    <cfRule type="expression" priority="1" dxfId="0" stopIfTrue="1">
      <formula>AG10&gt;2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BB6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6" max="6" width="11.140625" style="0" customWidth="1"/>
    <col min="7" max="7" width="11.00390625" style="0" bestFit="1" customWidth="1"/>
    <col min="8" max="8" width="10.8515625" style="0" customWidth="1"/>
    <col min="9" max="9" width="11.57421875" style="0" customWidth="1"/>
    <col min="10" max="11" width="10.8515625" style="0" customWidth="1"/>
    <col min="12" max="20" width="10.28125" style="0" customWidth="1"/>
    <col min="21" max="21" width="10.7109375" style="0" customWidth="1"/>
    <col min="22" max="23" width="11.00390625" style="0" bestFit="1" customWidth="1"/>
    <col min="33" max="54" width="0" style="0" hidden="1" customWidth="1"/>
  </cols>
  <sheetData>
    <row r="2" spans="3:26" ht="12.75">
      <c r="C2" s="274" t="s">
        <v>156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</row>
    <row r="3" spans="6:23" ht="12.75">
      <c r="F3" s="274" t="s">
        <v>168</v>
      </c>
      <c r="G3" s="274"/>
      <c r="H3" s="274"/>
      <c r="I3" s="274"/>
      <c r="J3" s="274"/>
      <c r="K3" s="274"/>
      <c r="L3" s="274"/>
      <c r="M3" s="274"/>
      <c r="N3" s="274"/>
      <c r="O3" s="274" t="s">
        <v>169</v>
      </c>
      <c r="P3" s="274"/>
      <c r="Q3" s="274"/>
      <c r="R3" s="274"/>
      <c r="S3" s="274"/>
      <c r="T3" s="274"/>
      <c r="U3" s="274"/>
      <c r="V3" s="274"/>
      <c r="W3" s="274"/>
    </row>
    <row r="4" spans="6:23" ht="12.75">
      <c r="F4" s="306" t="s">
        <v>280</v>
      </c>
      <c r="G4" s="306"/>
      <c r="H4" s="306"/>
      <c r="I4" s="306"/>
      <c r="J4" s="306"/>
      <c r="K4" s="306"/>
      <c r="L4" s="306"/>
      <c r="M4" s="306"/>
      <c r="N4" s="306"/>
      <c r="O4" s="306" t="s">
        <v>170</v>
      </c>
      <c r="P4" s="306"/>
      <c r="Q4" s="306"/>
      <c r="R4" s="306"/>
      <c r="S4" s="306"/>
      <c r="T4" s="306"/>
      <c r="U4" s="306"/>
      <c r="V4" s="306"/>
      <c r="W4" s="306"/>
    </row>
    <row r="5" spans="11:15" ht="15" thickBot="1">
      <c r="K5" s="11"/>
      <c r="L5" s="11"/>
      <c r="N5" s="278" t="s">
        <v>85</v>
      </c>
      <c r="O5" s="278"/>
    </row>
    <row r="6" spans="3:26" ht="12.75" customHeight="1" thickTop="1">
      <c r="C6" s="290" t="s">
        <v>0</v>
      </c>
      <c r="D6" s="291"/>
      <c r="E6" s="292"/>
      <c r="F6" s="303" t="s">
        <v>174</v>
      </c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5"/>
      <c r="R6" s="279" t="s">
        <v>314</v>
      </c>
      <c r="S6" s="280"/>
      <c r="T6" s="281"/>
      <c r="U6" s="10"/>
      <c r="V6" s="10"/>
      <c r="W6" s="10"/>
      <c r="X6" s="290" t="s">
        <v>49</v>
      </c>
      <c r="Y6" s="291"/>
      <c r="Z6" s="292"/>
    </row>
    <row r="7" spans="3:26" ht="12.75" customHeight="1">
      <c r="C7" s="293"/>
      <c r="D7" s="294"/>
      <c r="E7" s="295"/>
      <c r="F7" s="293" t="s">
        <v>171</v>
      </c>
      <c r="G7" s="294"/>
      <c r="H7" s="295"/>
      <c r="I7" s="271" t="s">
        <v>172</v>
      </c>
      <c r="J7" s="272"/>
      <c r="K7" s="273"/>
      <c r="L7" s="302" t="s">
        <v>175</v>
      </c>
      <c r="M7" s="288"/>
      <c r="N7" s="289"/>
      <c r="O7" s="302" t="s">
        <v>177</v>
      </c>
      <c r="P7" s="288"/>
      <c r="Q7" s="289"/>
      <c r="R7" s="282"/>
      <c r="S7" s="283"/>
      <c r="T7" s="284"/>
      <c r="U7" s="288" t="s">
        <v>171</v>
      </c>
      <c r="V7" s="288"/>
      <c r="W7" s="289"/>
      <c r="X7" s="293"/>
      <c r="Y7" s="294"/>
      <c r="Z7" s="295"/>
    </row>
    <row r="8" spans="3:26" ht="12.75" customHeight="1">
      <c r="C8" s="293"/>
      <c r="D8" s="294"/>
      <c r="E8" s="295"/>
      <c r="F8" s="299"/>
      <c r="G8" s="300"/>
      <c r="H8" s="301"/>
      <c r="I8" s="271" t="s">
        <v>173</v>
      </c>
      <c r="J8" s="272"/>
      <c r="K8" s="273"/>
      <c r="L8" s="271" t="s">
        <v>176</v>
      </c>
      <c r="M8" s="272"/>
      <c r="N8" s="273"/>
      <c r="O8" s="271" t="s">
        <v>178</v>
      </c>
      <c r="P8" s="272"/>
      <c r="Q8" s="273"/>
      <c r="R8" s="285"/>
      <c r="S8" s="286"/>
      <c r="T8" s="287"/>
      <c r="U8" s="35"/>
      <c r="V8" s="35"/>
      <c r="W8" s="36"/>
      <c r="X8" s="293"/>
      <c r="Y8" s="294"/>
      <c r="Z8" s="295"/>
    </row>
    <row r="9" spans="3:54" ht="13.5" thickBot="1">
      <c r="C9" s="296"/>
      <c r="D9" s="297"/>
      <c r="E9" s="298"/>
      <c r="F9" s="26">
        <v>2018</v>
      </c>
      <c r="G9" s="27">
        <v>2019</v>
      </c>
      <c r="H9" s="25">
        <v>2020</v>
      </c>
      <c r="I9" s="26">
        <v>2018</v>
      </c>
      <c r="J9" s="27">
        <v>2019</v>
      </c>
      <c r="K9" s="25">
        <v>2020</v>
      </c>
      <c r="L9" s="26">
        <v>2018</v>
      </c>
      <c r="M9" s="27">
        <v>2019</v>
      </c>
      <c r="N9" s="25">
        <v>2020</v>
      </c>
      <c r="O9" s="26">
        <v>2018</v>
      </c>
      <c r="P9" s="27">
        <v>2019</v>
      </c>
      <c r="Q9" s="25">
        <v>2020</v>
      </c>
      <c r="R9" s="26">
        <v>2018</v>
      </c>
      <c r="S9" s="38">
        <v>2019</v>
      </c>
      <c r="T9" s="37">
        <v>2020</v>
      </c>
      <c r="U9" s="26">
        <v>2018</v>
      </c>
      <c r="V9" s="38">
        <v>2019</v>
      </c>
      <c r="W9" s="11">
        <v>2020</v>
      </c>
      <c r="X9" s="296"/>
      <c r="Y9" s="297"/>
      <c r="Z9" s="298"/>
      <c r="AG9" t="s">
        <v>0</v>
      </c>
      <c r="AJ9" t="s">
        <v>348</v>
      </c>
      <c r="AM9" t="s">
        <v>172</v>
      </c>
      <c r="AP9" t="s">
        <v>344</v>
      </c>
      <c r="AS9" t="s">
        <v>346</v>
      </c>
      <c r="AV9" t="s">
        <v>347</v>
      </c>
      <c r="AY9" t="s">
        <v>349</v>
      </c>
      <c r="BB9" t="s">
        <v>0</v>
      </c>
    </row>
    <row r="10" spans="1:54" ht="13.5" thickTop="1">
      <c r="A10">
        <f aca="true" t="shared" si="0" ref="A10:A37">IF(SUM(F10:W10)&lt;1,"Y","")</f>
      </c>
      <c r="B10" s="15" t="s">
        <v>1</v>
      </c>
      <c r="C10" s="170" t="s">
        <v>88</v>
      </c>
      <c r="D10" s="171"/>
      <c r="E10" s="172"/>
      <c r="F10" s="180">
        <v>30.669999999999998</v>
      </c>
      <c r="G10" s="181">
        <v>30.669999999999998</v>
      </c>
      <c r="H10" s="182">
        <v>30.669999999999998</v>
      </c>
      <c r="I10" s="180">
        <v>5.36</v>
      </c>
      <c r="J10" s="181">
        <v>5.36</v>
      </c>
      <c r="K10" s="182">
        <v>5.36</v>
      </c>
      <c r="L10" s="180">
        <v>0</v>
      </c>
      <c r="M10" s="181">
        <v>0</v>
      </c>
      <c r="N10" s="182">
        <v>0</v>
      </c>
      <c r="O10" s="180">
        <v>25.31</v>
      </c>
      <c r="P10" s="181">
        <v>25.31</v>
      </c>
      <c r="Q10" s="182">
        <v>25.31</v>
      </c>
      <c r="R10" s="180">
        <v>0</v>
      </c>
      <c r="S10" s="246">
        <v>0</v>
      </c>
      <c r="T10" s="182">
        <v>0</v>
      </c>
      <c r="U10" s="180">
        <v>30.669999999999998</v>
      </c>
      <c r="V10" s="246">
        <v>30.669999999999998</v>
      </c>
      <c r="W10" s="247">
        <v>30.669999999999998</v>
      </c>
      <c r="X10" s="83" t="s">
        <v>50</v>
      </c>
      <c r="Y10" s="171"/>
      <c r="Z10" s="172"/>
      <c r="AG10">
        <v>3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2</v>
      </c>
      <c r="AQ10">
        <v>2</v>
      </c>
      <c r="AR10">
        <v>2</v>
      </c>
      <c r="AS10">
        <v>5</v>
      </c>
      <c r="AT10">
        <v>5</v>
      </c>
      <c r="AU10">
        <v>5</v>
      </c>
      <c r="AV10">
        <v>5</v>
      </c>
      <c r="AW10">
        <v>5</v>
      </c>
      <c r="AX10">
        <v>5</v>
      </c>
      <c r="AY10">
        <v>3</v>
      </c>
      <c r="AZ10">
        <v>3</v>
      </c>
      <c r="BA10">
        <v>3</v>
      </c>
      <c r="BB10">
        <v>3</v>
      </c>
    </row>
    <row r="11" spans="1:54" ht="12.75">
      <c r="A11">
        <f t="shared" si="0"/>
      </c>
      <c r="B11" s="19" t="s">
        <v>2</v>
      </c>
      <c r="C11" s="49" t="s">
        <v>89</v>
      </c>
      <c r="D11" s="173"/>
      <c r="E11" s="174"/>
      <c r="F11" s="183">
        <v>12821</v>
      </c>
      <c r="G11" s="184">
        <v>13874</v>
      </c>
      <c r="H11" s="185">
        <v>13500</v>
      </c>
      <c r="I11" s="183">
        <v>10069.86</v>
      </c>
      <c r="J11" s="184">
        <v>10850</v>
      </c>
      <c r="K11" s="185">
        <v>10500</v>
      </c>
      <c r="L11" s="183">
        <v>2751.14</v>
      </c>
      <c r="M11" s="184">
        <v>3024</v>
      </c>
      <c r="N11" s="185">
        <v>3000</v>
      </c>
      <c r="O11" s="183">
        <v>0</v>
      </c>
      <c r="P11" s="184">
        <v>0</v>
      </c>
      <c r="Q11" s="185">
        <v>0</v>
      </c>
      <c r="R11" s="183">
        <v>3217.6</v>
      </c>
      <c r="S11" s="248">
        <v>3340</v>
      </c>
      <c r="T11" s="185">
        <v>3350</v>
      </c>
      <c r="U11" s="183">
        <v>16038.6</v>
      </c>
      <c r="V11" s="248">
        <v>17214</v>
      </c>
      <c r="W11" s="249">
        <v>16850</v>
      </c>
      <c r="X11" s="71" t="s">
        <v>51</v>
      </c>
      <c r="Y11" s="173"/>
      <c r="Z11" s="174"/>
      <c r="AG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</row>
    <row r="12" spans="1:54" ht="12.75">
      <c r="A12">
        <f t="shared" si="0"/>
      </c>
      <c r="B12" s="19" t="s">
        <v>142</v>
      </c>
      <c r="C12" s="49" t="s">
        <v>141</v>
      </c>
      <c r="D12" s="173"/>
      <c r="E12" s="174"/>
      <c r="F12" s="183">
        <v>3215.4</v>
      </c>
      <c r="G12" s="184">
        <v>3115.4</v>
      </c>
      <c r="H12" s="185">
        <v>3115.4</v>
      </c>
      <c r="I12" s="183">
        <v>2060</v>
      </c>
      <c r="J12" s="184">
        <v>2000</v>
      </c>
      <c r="K12" s="185">
        <v>2000</v>
      </c>
      <c r="L12" s="183">
        <v>1040</v>
      </c>
      <c r="M12" s="184">
        <v>1000</v>
      </c>
      <c r="N12" s="185">
        <v>1000</v>
      </c>
      <c r="O12" s="183">
        <v>115.4</v>
      </c>
      <c r="P12" s="184">
        <v>115.4</v>
      </c>
      <c r="Q12" s="185">
        <v>115.4</v>
      </c>
      <c r="R12" s="183">
        <v>61.57</v>
      </c>
      <c r="S12" s="248">
        <v>61.57</v>
      </c>
      <c r="T12" s="185">
        <v>61.57</v>
      </c>
      <c r="U12" s="183">
        <v>3276.9700000000003</v>
      </c>
      <c r="V12" s="248">
        <v>3176.9700000000003</v>
      </c>
      <c r="W12" s="249">
        <v>3176.9700000000003</v>
      </c>
      <c r="X12" s="71" t="s">
        <v>143</v>
      </c>
      <c r="Y12" s="173"/>
      <c r="Z12" s="174"/>
      <c r="AG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5</v>
      </c>
      <c r="AT12">
        <v>5</v>
      </c>
      <c r="AU12">
        <v>5</v>
      </c>
      <c r="AV12">
        <v>5</v>
      </c>
      <c r="AW12">
        <v>5</v>
      </c>
      <c r="AX12">
        <v>5</v>
      </c>
      <c r="AY12">
        <v>3</v>
      </c>
      <c r="AZ12">
        <v>3</v>
      </c>
      <c r="BA12">
        <v>3</v>
      </c>
      <c r="BB12">
        <v>3</v>
      </c>
    </row>
    <row r="13" spans="1:54" ht="12.75">
      <c r="A13">
        <f t="shared" si="0"/>
      </c>
      <c r="B13" s="19" t="s">
        <v>4</v>
      </c>
      <c r="C13" s="49" t="s">
        <v>90</v>
      </c>
      <c r="D13" s="173"/>
      <c r="E13" s="174"/>
      <c r="F13" s="183">
        <v>2250</v>
      </c>
      <c r="G13" s="184">
        <v>2050</v>
      </c>
      <c r="H13" s="185">
        <v>2076</v>
      </c>
      <c r="I13" s="183">
        <v>1511</v>
      </c>
      <c r="J13" s="184">
        <v>1450</v>
      </c>
      <c r="K13" s="185">
        <v>1400</v>
      </c>
      <c r="L13" s="183">
        <v>575</v>
      </c>
      <c r="M13" s="184">
        <v>450</v>
      </c>
      <c r="N13" s="185">
        <v>520</v>
      </c>
      <c r="O13" s="183">
        <v>164</v>
      </c>
      <c r="P13" s="184">
        <v>150</v>
      </c>
      <c r="Q13" s="185">
        <v>156</v>
      </c>
      <c r="R13" s="183">
        <v>0.77</v>
      </c>
      <c r="S13" s="248">
        <v>1</v>
      </c>
      <c r="T13" s="185">
        <v>1</v>
      </c>
      <c r="U13" s="183">
        <v>2250.77</v>
      </c>
      <c r="V13" s="248">
        <v>2051</v>
      </c>
      <c r="W13" s="249">
        <v>2077</v>
      </c>
      <c r="X13" s="71" t="s">
        <v>52</v>
      </c>
      <c r="Y13" s="173"/>
      <c r="Z13" s="174"/>
      <c r="AG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2</v>
      </c>
      <c r="AY13">
        <v>2</v>
      </c>
      <c r="AZ13">
        <v>2</v>
      </c>
      <c r="BA13">
        <v>2</v>
      </c>
      <c r="BB13">
        <v>2</v>
      </c>
    </row>
    <row r="14" spans="1:54" ht="12.75">
      <c r="A14">
        <f t="shared" si="0"/>
      </c>
      <c r="B14" s="19" t="s">
        <v>3</v>
      </c>
      <c r="C14" s="49" t="s">
        <v>91</v>
      </c>
      <c r="D14" s="173"/>
      <c r="E14" s="174"/>
      <c r="F14" s="183">
        <v>2623.75</v>
      </c>
      <c r="G14" s="184">
        <v>2623.75</v>
      </c>
      <c r="H14" s="185">
        <v>2623.75</v>
      </c>
      <c r="I14" s="183">
        <v>1239.13</v>
      </c>
      <c r="J14" s="184">
        <v>1239.13</v>
      </c>
      <c r="K14" s="185">
        <v>1239.13</v>
      </c>
      <c r="L14" s="183">
        <v>1337.43</v>
      </c>
      <c r="M14" s="184">
        <v>1337.43</v>
      </c>
      <c r="N14" s="185">
        <v>1337.43</v>
      </c>
      <c r="O14" s="183">
        <v>47.19</v>
      </c>
      <c r="P14" s="184">
        <v>47.19</v>
      </c>
      <c r="Q14" s="185">
        <v>47.19</v>
      </c>
      <c r="R14" s="183">
        <v>850.36</v>
      </c>
      <c r="S14" s="248">
        <v>850.36</v>
      </c>
      <c r="T14" s="185">
        <v>850.36</v>
      </c>
      <c r="U14" s="183">
        <v>3474.11</v>
      </c>
      <c r="V14" s="248">
        <v>3474.11</v>
      </c>
      <c r="W14" s="249">
        <v>3474.11</v>
      </c>
      <c r="X14" s="71" t="s">
        <v>53</v>
      </c>
      <c r="Y14" s="173"/>
      <c r="Z14" s="174"/>
      <c r="AG14">
        <v>3</v>
      </c>
      <c r="AJ14">
        <v>2</v>
      </c>
      <c r="AK14">
        <v>3</v>
      </c>
      <c r="AL14">
        <v>3</v>
      </c>
      <c r="AM14">
        <v>2</v>
      </c>
      <c r="AN14">
        <v>3</v>
      </c>
      <c r="AO14">
        <v>3</v>
      </c>
      <c r="AP14">
        <v>2</v>
      </c>
      <c r="AQ14">
        <v>2</v>
      </c>
      <c r="AR14">
        <v>2</v>
      </c>
      <c r="AS14">
        <v>2</v>
      </c>
      <c r="AT14">
        <v>5</v>
      </c>
      <c r="AU14">
        <v>5</v>
      </c>
      <c r="AV14">
        <v>2</v>
      </c>
      <c r="AW14">
        <v>5</v>
      </c>
      <c r="AX14">
        <v>5</v>
      </c>
      <c r="AY14">
        <v>2</v>
      </c>
      <c r="AZ14">
        <v>3</v>
      </c>
      <c r="BA14">
        <v>3</v>
      </c>
      <c r="BB14">
        <v>3</v>
      </c>
    </row>
    <row r="15" spans="1:54" ht="12.75">
      <c r="A15">
        <f t="shared" si="0"/>
      </c>
      <c r="B15" s="19" t="s">
        <v>18</v>
      </c>
      <c r="C15" s="49" t="s">
        <v>92</v>
      </c>
      <c r="D15" s="173"/>
      <c r="E15" s="174"/>
      <c r="F15" s="183">
        <v>992.1700000000001</v>
      </c>
      <c r="G15" s="184">
        <v>992.1700000000001</v>
      </c>
      <c r="H15" s="185">
        <v>992.1700000000001</v>
      </c>
      <c r="I15" s="183">
        <v>718.78</v>
      </c>
      <c r="J15" s="184">
        <v>718.78</v>
      </c>
      <c r="K15" s="185">
        <v>718.78</v>
      </c>
      <c r="L15" s="183">
        <v>269.94</v>
      </c>
      <c r="M15" s="184">
        <v>269.94</v>
      </c>
      <c r="N15" s="185">
        <v>269.94</v>
      </c>
      <c r="O15" s="183">
        <v>3.45</v>
      </c>
      <c r="P15" s="184">
        <v>3.45</v>
      </c>
      <c r="Q15" s="185">
        <v>3.45</v>
      </c>
      <c r="R15" s="183">
        <v>66.87</v>
      </c>
      <c r="S15" s="248">
        <v>66.87</v>
      </c>
      <c r="T15" s="185">
        <v>66.87</v>
      </c>
      <c r="U15" s="183">
        <v>1059.04</v>
      </c>
      <c r="V15" s="248">
        <v>1059.04</v>
      </c>
      <c r="W15" s="249">
        <v>1059.04</v>
      </c>
      <c r="X15" s="71" t="s">
        <v>54</v>
      </c>
      <c r="Y15" s="173"/>
      <c r="Z15" s="174"/>
      <c r="AG15">
        <v>3</v>
      </c>
      <c r="AJ15">
        <v>3</v>
      </c>
      <c r="AK15">
        <v>3</v>
      </c>
      <c r="AL15">
        <v>3</v>
      </c>
      <c r="AM15">
        <v>2</v>
      </c>
      <c r="AN15">
        <v>3</v>
      </c>
      <c r="AO15">
        <v>3</v>
      </c>
      <c r="AP15">
        <v>3</v>
      </c>
      <c r="AQ15">
        <v>3</v>
      </c>
      <c r="AR15">
        <v>3</v>
      </c>
      <c r="AS15">
        <v>2</v>
      </c>
      <c r="AT15">
        <v>5</v>
      </c>
      <c r="AU15">
        <v>5</v>
      </c>
      <c r="AV15">
        <v>2</v>
      </c>
      <c r="AW15">
        <v>5</v>
      </c>
      <c r="AX15">
        <v>5</v>
      </c>
      <c r="AY15">
        <v>3</v>
      </c>
      <c r="AZ15">
        <v>3</v>
      </c>
      <c r="BA15">
        <v>3</v>
      </c>
      <c r="BB15">
        <v>3</v>
      </c>
    </row>
    <row r="16" spans="1:54" ht="12.75">
      <c r="A16">
        <f t="shared" si="0"/>
      </c>
      <c r="B16" s="19" t="s">
        <v>8</v>
      </c>
      <c r="C16" s="49" t="s">
        <v>93</v>
      </c>
      <c r="D16" s="173"/>
      <c r="E16" s="174"/>
      <c r="F16" s="183">
        <v>1.86</v>
      </c>
      <c r="G16" s="184">
        <v>2</v>
      </c>
      <c r="H16" s="185">
        <v>2</v>
      </c>
      <c r="I16" s="183">
        <v>1.81</v>
      </c>
      <c r="J16" s="184">
        <v>2</v>
      </c>
      <c r="K16" s="185">
        <v>2</v>
      </c>
      <c r="L16" s="183">
        <v>0</v>
      </c>
      <c r="M16" s="184">
        <v>0</v>
      </c>
      <c r="N16" s="185">
        <v>0</v>
      </c>
      <c r="O16" s="183">
        <v>0.05</v>
      </c>
      <c r="P16" s="184">
        <v>0</v>
      </c>
      <c r="Q16" s="185">
        <v>0</v>
      </c>
      <c r="R16" s="183">
        <v>7.85</v>
      </c>
      <c r="S16" s="248">
        <v>8</v>
      </c>
      <c r="T16" s="185">
        <v>8</v>
      </c>
      <c r="U16" s="183">
        <v>9.709999999999999</v>
      </c>
      <c r="V16" s="248">
        <v>10</v>
      </c>
      <c r="W16" s="249">
        <v>10</v>
      </c>
      <c r="X16" s="71" t="s">
        <v>55</v>
      </c>
      <c r="Y16" s="173"/>
      <c r="Z16" s="174"/>
      <c r="AG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</row>
    <row r="17" spans="1:54" ht="12.75">
      <c r="A17">
        <f t="shared" si="0"/>
      </c>
      <c r="B17" s="19" t="s">
        <v>9</v>
      </c>
      <c r="C17" s="49" t="s">
        <v>94</v>
      </c>
      <c r="D17" s="173"/>
      <c r="E17" s="174"/>
      <c r="F17" s="183">
        <v>20696</v>
      </c>
      <c r="G17" s="184">
        <v>27386</v>
      </c>
      <c r="H17" s="185">
        <v>30997</v>
      </c>
      <c r="I17" s="183">
        <v>13993</v>
      </c>
      <c r="J17" s="184">
        <v>18500</v>
      </c>
      <c r="K17" s="185">
        <v>20700</v>
      </c>
      <c r="L17" s="183">
        <v>6620</v>
      </c>
      <c r="M17" s="184">
        <v>8790</v>
      </c>
      <c r="N17" s="185">
        <v>10200</v>
      </c>
      <c r="O17" s="183">
        <v>83</v>
      </c>
      <c r="P17" s="184">
        <v>96</v>
      </c>
      <c r="Q17" s="185">
        <v>97</v>
      </c>
      <c r="R17" s="183">
        <v>3600</v>
      </c>
      <c r="S17" s="248">
        <v>4600</v>
      </c>
      <c r="T17" s="185">
        <v>5050</v>
      </c>
      <c r="U17" s="183">
        <v>24296</v>
      </c>
      <c r="V17" s="248">
        <v>31986</v>
      </c>
      <c r="W17" s="249">
        <v>36047</v>
      </c>
      <c r="X17" s="71" t="s">
        <v>75</v>
      </c>
      <c r="Y17" s="173"/>
      <c r="Z17" s="174"/>
      <c r="AG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</row>
    <row r="18" spans="1:54" ht="12.75">
      <c r="A18">
        <f t="shared" si="0"/>
      </c>
      <c r="B18" s="19" t="s">
        <v>11</v>
      </c>
      <c r="C18" s="49" t="s">
        <v>95</v>
      </c>
      <c r="D18" s="173"/>
      <c r="E18" s="174"/>
      <c r="F18" s="183">
        <v>1555.6</v>
      </c>
      <c r="G18" s="184">
        <v>1555.6</v>
      </c>
      <c r="H18" s="185">
        <v>1555.6</v>
      </c>
      <c r="I18" s="183">
        <v>928.4</v>
      </c>
      <c r="J18" s="184">
        <v>928.4</v>
      </c>
      <c r="K18" s="185">
        <v>928.4</v>
      </c>
      <c r="L18" s="183">
        <v>313.6</v>
      </c>
      <c r="M18" s="184">
        <v>313.6</v>
      </c>
      <c r="N18" s="185">
        <v>313.6</v>
      </c>
      <c r="O18" s="183">
        <v>313.6</v>
      </c>
      <c r="P18" s="184">
        <v>313.6</v>
      </c>
      <c r="Q18" s="185">
        <v>313.6</v>
      </c>
      <c r="R18" s="183">
        <v>1357.5</v>
      </c>
      <c r="S18" s="248">
        <v>1357.5</v>
      </c>
      <c r="T18" s="185">
        <v>1357.5</v>
      </c>
      <c r="U18" s="183">
        <v>2913.1</v>
      </c>
      <c r="V18" s="248">
        <v>2913.1</v>
      </c>
      <c r="W18" s="249">
        <v>2913.1</v>
      </c>
      <c r="X18" s="71" t="s">
        <v>56</v>
      </c>
      <c r="Y18" s="173"/>
      <c r="Z18" s="174"/>
      <c r="AG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2</v>
      </c>
      <c r="AQ18">
        <v>2</v>
      </c>
      <c r="AR18">
        <v>2</v>
      </c>
      <c r="AS18">
        <v>5</v>
      </c>
      <c r="AT18">
        <v>5</v>
      </c>
      <c r="AU18">
        <v>5</v>
      </c>
      <c r="AV18">
        <v>5</v>
      </c>
      <c r="AW18">
        <v>5</v>
      </c>
      <c r="AX18">
        <v>5</v>
      </c>
      <c r="AY18">
        <v>3</v>
      </c>
      <c r="AZ18">
        <v>3</v>
      </c>
      <c r="BA18">
        <v>3</v>
      </c>
      <c r="BB18">
        <v>3</v>
      </c>
    </row>
    <row r="19" spans="1:54" ht="12.75">
      <c r="A19">
        <f t="shared" si="0"/>
      </c>
      <c r="B19" s="19" t="s">
        <v>13</v>
      </c>
      <c r="C19" s="49" t="s">
        <v>96</v>
      </c>
      <c r="D19" s="173"/>
      <c r="E19" s="174"/>
      <c r="F19" s="183">
        <v>5427</v>
      </c>
      <c r="G19" s="184">
        <v>5427</v>
      </c>
      <c r="H19" s="185">
        <v>5427</v>
      </c>
      <c r="I19" s="183">
        <v>4000</v>
      </c>
      <c r="J19" s="184">
        <v>4000</v>
      </c>
      <c r="K19" s="185">
        <v>4000</v>
      </c>
      <c r="L19" s="183">
        <v>1400</v>
      </c>
      <c r="M19" s="184">
        <v>1400</v>
      </c>
      <c r="N19" s="185">
        <v>1400</v>
      </c>
      <c r="O19" s="183">
        <v>27</v>
      </c>
      <c r="P19" s="184">
        <v>27</v>
      </c>
      <c r="Q19" s="185">
        <v>27</v>
      </c>
      <c r="R19" s="183">
        <v>1200</v>
      </c>
      <c r="S19" s="248">
        <v>1200</v>
      </c>
      <c r="T19" s="185">
        <v>1200</v>
      </c>
      <c r="U19" s="183">
        <v>6627</v>
      </c>
      <c r="V19" s="248">
        <v>6627</v>
      </c>
      <c r="W19" s="249">
        <v>6627</v>
      </c>
      <c r="X19" s="71" t="s">
        <v>57</v>
      </c>
      <c r="Y19" s="173"/>
      <c r="Z19" s="174"/>
      <c r="AG19">
        <v>3</v>
      </c>
      <c r="AJ19">
        <v>3</v>
      </c>
      <c r="AK19">
        <v>3</v>
      </c>
      <c r="AL19">
        <v>3</v>
      </c>
      <c r="AM19">
        <v>3</v>
      </c>
      <c r="AN19">
        <v>3</v>
      </c>
      <c r="AO19">
        <v>3</v>
      </c>
      <c r="AP19">
        <v>2</v>
      </c>
      <c r="AQ19">
        <v>3</v>
      </c>
      <c r="AR19">
        <v>3</v>
      </c>
      <c r="AS19">
        <v>3</v>
      </c>
      <c r="AT19">
        <v>5</v>
      </c>
      <c r="AU19">
        <v>5</v>
      </c>
      <c r="AV19">
        <v>3</v>
      </c>
      <c r="AW19">
        <v>5</v>
      </c>
      <c r="AX19">
        <v>5</v>
      </c>
      <c r="AY19">
        <v>3</v>
      </c>
      <c r="AZ19">
        <v>3</v>
      </c>
      <c r="BA19">
        <v>3</v>
      </c>
      <c r="BB19">
        <v>3</v>
      </c>
    </row>
    <row r="20" spans="1:54" ht="12.75">
      <c r="A20">
        <f t="shared" si="0"/>
      </c>
      <c r="B20" s="19" t="s">
        <v>14</v>
      </c>
      <c r="C20" s="49" t="s">
        <v>97</v>
      </c>
      <c r="D20" s="173"/>
      <c r="E20" s="174"/>
      <c r="F20" s="183">
        <v>50844</v>
      </c>
      <c r="G20" s="184">
        <v>48335</v>
      </c>
      <c r="H20" s="185">
        <v>46143</v>
      </c>
      <c r="I20" s="183">
        <v>25474</v>
      </c>
      <c r="J20" s="184">
        <v>23351</v>
      </c>
      <c r="K20" s="185">
        <v>22503</v>
      </c>
      <c r="L20" s="183">
        <v>25370</v>
      </c>
      <c r="M20" s="184">
        <v>24984</v>
      </c>
      <c r="N20" s="185">
        <v>23640</v>
      </c>
      <c r="O20" s="183">
        <v>0</v>
      </c>
      <c r="P20" s="184">
        <v>0</v>
      </c>
      <c r="Q20" s="185">
        <v>0</v>
      </c>
      <c r="R20" s="183">
        <v>3789</v>
      </c>
      <c r="S20" s="248">
        <v>3789</v>
      </c>
      <c r="T20" s="185">
        <v>3789</v>
      </c>
      <c r="U20" s="183">
        <v>54633</v>
      </c>
      <c r="V20" s="248">
        <v>52124</v>
      </c>
      <c r="W20" s="249">
        <v>49932</v>
      </c>
      <c r="X20" s="71" t="s">
        <v>58</v>
      </c>
      <c r="Y20" s="173"/>
      <c r="Z20" s="174"/>
      <c r="AG20">
        <v>3</v>
      </c>
      <c r="AJ20">
        <v>2</v>
      </c>
      <c r="AK20">
        <v>3</v>
      </c>
      <c r="AL20">
        <v>3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5</v>
      </c>
      <c r="AU20">
        <v>5</v>
      </c>
      <c r="AV20">
        <v>2</v>
      </c>
      <c r="AW20">
        <v>2</v>
      </c>
      <c r="AX20">
        <v>2</v>
      </c>
      <c r="AY20">
        <v>2</v>
      </c>
      <c r="AZ20">
        <v>3</v>
      </c>
      <c r="BA20">
        <v>3</v>
      </c>
      <c r="BB20">
        <v>3</v>
      </c>
    </row>
    <row r="21" spans="1:54" ht="12.75">
      <c r="A21">
        <f t="shared" si="0"/>
      </c>
      <c r="B21" s="19" t="s">
        <v>15</v>
      </c>
      <c r="C21" s="49" t="s">
        <v>98</v>
      </c>
      <c r="D21" s="173"/>
      <c r="E21" s="174"/>
      <c r="F21" s="183">
        <v>16927</v>
      </c>
      <c r="G21" s="184">
        <v>17191.28249401937</v>
      </c>
      <c r="H21" s="185">
        <v>17100.5020035496</v>
      </c>
      <c r="I21" s="183">
        <v>12398</v>
      </c>
      <c r="J21" s="184">
        <v>12831.263440860215</v>
      </c>
      <c r="K21" s="185">
        <v>12892.657045840408</v>
      </c>
      <c r="L21" s="183">
        <v>4293</v>
      </c>
      <c r="M21" s="184">
        <v>4181.294283400149</v>
      </c>
      <c r="N21" s="185">
        <v>4072.495197855757</v>
      </c>
      <c r="O21" s="183">
        <v>236</v>
      </c>
      <c r="P21" s="184">
        <v>178.7247697590091</v>
      </c>
      <c r="Q21" s="185">
        <v>135.34975985343564</v>
      </c>
      <c r="R21" s="183">
        <v>2243</v>
      </c>
      <c r="S21" s="248">
        <v>2061.1450694415994</v>
      </c>
      <c r="T21" s="185">
        <v>1894.0343278124901</v>
      </c>
      <c r="U21" s="183">
        <v>19170</v>
      </c>
      <c r="V21" s="248">
        <v>19252.42756346097</v>
      </c>
      <c r="W21" s="249">
        <v>18994.53633136209</v>
      </c>
      <c r="X21" s="71" t="s">
        <v>15</v>
      </c>
      <c r="Y21" s="173"/>
      <c r="Z21" s="174"/>
      <c r="AG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</row>
    <row r="22" spans="1:54" ht="12.75">
      <c r="A22">
        <f t="shared" si="0"/>
      </c>
      <c r="B22" s="19" t="s">
        <v>10</v>
      </c>
      <c r="C22" s="49" t="s">
        <v>99</v>
      </c>
      <c r="D22" s="173"/>
      <c r="E22" s="174"/>
      <c r="F22" s="183">
        <v>43182.14</v>
      </c>
      <c r="G22" s="184">
        <v>45075</v>
      </c>
      <c r="H22" s="185">
        <v>42075</v>
      </c>
      <c r="I22" s="183">
        <v>35151.57</v>
      </c>
      <c r="J22" s="184">
        <v>36000</v>
      </c>
      <c r="K22" s="185">
        <v>34000</v>
      </c>
      <c r="L22" s="183">
        <v>7956.97</v>
      </c>
      <c r="M22" s="184">
        <v>9000</v>
      </c>
      <c r="N22" s="185">
        <v>8000</v>
      </c>
      <c r="O22" s="183">
        <v>73.6</v>
      </c>
      <c r="P22" s="184">
        <v>75</v>
      </c>
      <c r="Q22" s="185">
        <v>75</v>
      </c>
      <c r="R22" s="183">
        <v>8134.89</v>
      </c>
      <c r="S22" s="248">
        <v>8150</v>
      </c>
      <c r="T22" s="185">
        <v>8150</v>
      </c>
      <c r="U22" s="183">
        <v>51317.03</v>
      </c>
      <c r="V22" s="248">
        <v>53225</v>
      </c>
      <c r="W22" s="249">
        <v>50225</v>
      </c>
      <c r="X22" s="71" t="s">
        <v>59</v>
      </c>
      <c r="Y22" s="173"/>
      <c r="Z22" s="174"/>
      <c r="AG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</row>
    <row r="23" spans="1:54" ht="12.75">
      <c r="A23">
        <f t="shared" si="0"/>
      </c>
      <c r="B23" s="19" t="s">
        <v>19</v>
      </c>
      <c r="C23" s="49" t="s">
        <v>100</v>
      </c>
      <c r="D23" s="173"/>
      <c r="E23" s="174"/>
      <c r="F23" s="183">
        <v>819.435445868277</v>
      </c>
      <c r="G23" s="184">
        <v>837.6475541055139</v>
      </c>
      <c r="H23" s="185">
        <v>837.6475541055139</v>
      </c>
      <c r="I23" s="183">
        <v>153.51761881416098</v>
      </c>
      <c r="J23" s="184">
        <v>159.14318473790382</v>
      </c>
      <c r="K23" s="185">
        <v>159.14318473790382</v>
      </c>
      <c r="L23" s="183">
        <v>509.7978088259348</v>
      </c>
      <c r="M23" s="184">
        <v>490.5322257496093</v>
      </c>
      <c r="N23" s="185">
        <v>490.5322257496093</v>
      </c>
      <c r="O23" s="183">
        <v>156.1200182281813</v>
      </c>
      <c r="P23" s="184">
        <v>187.97214361800079</v>
      </c>
      <c r="Q23" s="185">
        <v>187.97214361800079</v>
      </c>
      <c r="R23" s="183">
        <v>105.56641105104259</v>
      </c>
      <c r="S23" s="248">
        <v>122.09127617421586</v>
      </c>
      <c r="T23" s="185">
        <v>122.09127617421586</v>
      </c>
      <c r="U23" s="183">
        <v>925.0018569193196</v>
      </c>
      <c r="V23" s="248">
        <v>959.7388302797298</v>
      </c>
      <c r="W23" s="249">
        <v>959.7388302797298</v>
      </c>
      <c r="X23" s="71" t="s">
        <v>60</v>
      </c>
      <c r="Y23" s="173"/>
      <c r="Z23" s="174"/>
      <c r="AG23">
        <v>3</v>
      </c>
      <c r="AJ23">
        <v>3</v>
      </c>
      <c r="AK23">
        <v>3</v>
      </c>
      <c r="AL23">
        <v>3</v>
      </c>
      <c r="AM23">
        <v>2</v>
      </c>
      <c r="AN23">
        <v>2</v>
      </c>
      <c r="AO23">
        <v>2</v>
      </c>
      <c r="AP23">
        <v>3</v>
      </c>
      <c r="AQ23">
        <v>3</v>
      </c>
      <c r="AR23">
        <v>3</v>
      </c>
      <c r="AS23">
        <v>2</v>
      </c>
      <c r="AT23">
        <v>2</v>
      </c>
      <c r="AU23">
        <v>2</v>
      </c>
      <c r="AV23">
        <v>2</v>
      </c>
      <c r="AW23">
        <v>2</v>
      </c>
      <c r="AX23">
        <v>2</v>
      </c>
      <c r="AY23">
        <v>3</v>
      </c>
      <c r="AZ23">
        <v>3</v>
      </c>
      <c r="BA23">
        <v>3</v>
      </c>
      <c r="BB23">
        <v>3</v>
      </c>
    </row>
    <row r="24" spans="1:54" ht="12.75">
      <c r="A24">
        <f t="shared" si="0"/>
      </c>
      <c r="B24" s="19" t="s">
        <v>20</v>
      </c>
      <c r="C24" s="49" t="s">
        <v>101</v>
      </c>
      <c r="D24" s="173"/>
      <c r="E24" s="174"/>
      <c r="F24" s="183">
        <v>3325.16</v>
      </c>
      <c r="G24" s="184">
        <v>2699</v>
      </c>
      <c r="H24" s="185">
        <v>2816</v>
      </c>
      <c r="I24" s="183">
        <v>2095.15</v>
      </c>
      <c r="J24" s="184">
        <v>1782</v>
      </c>
      <c r="K24" s="185">
        <v>1826</v>
      </c>
      <c r="L24" s="183">
        <v>1065.43</v>
      </c>
      <c r="M24" s="184">
        <v>758</v>
      </c>
      <c r="N24" s="185">
        <v>817</v>
      </c>
      <c r="O24" s="183">
        <v>164.58</v>
      </c>
      <c r="P24" s="184">
        <v>159</v>
      </c>
      <c r="Q24" s="185">
        <v>173</v>
      </c>
      <c r="R24" s="183">
        <v>109.3</v>
      </c>
      <c r="S24" s="248">
        <v>112</v>
      </c>
      <c r="T24" s="185">
        <v>115</v>
      </c>
      <c r="U24" s="183">
        <v>3434.46</v>
      </c>
      <c r="V24" s="248">
        <v>2811</v>
      </c>
      <c r="W24" s="249">
        <v>2931</v>
      </c>
      <c r="X24" s="71" t="s">
        <v>61</v>
      </c>
      <c r="Y24" s="173"/>
      <c r="Z24" s="174"/>
      <c r="AG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  <c r="AQ24">
        <v>2</v>
      </c>
      <c r="AR24">
        <v>2</v>
      </c>
      <c r="AS24">
        <v>2</v>
      </c>
      <c r="AT24">
        <v>2</v>
      </c>
      <c r="AU24">
        <v>2</v>
      </c>
      <c r="AV24">
        <v>2</v>
      </c>
      <c r="AW24">
        <v>2</v>
      </c>
      <c r="AX24">
        <v>2</v>
      </c>
      <c r="AY24">
        <v>2</v>
      </c>
      <c r="AZ24">
        <v>2</v>
      </c>
      <c r="BA24">
        <v>2</v>
      </c>
      <c r="BB24">
        <v>2</v>
      </c>
    </row>
    <row r="25" spans="1:54" ht="12.75">
      <c r="A25">
        <f t="shared" si="0"/>
      </c>
      <c r="B25" s="19" t="s">
        <v>21</v>
      </c>
      <c r="C25" s="49" t="s">
        <v>102</v>
      </c>
      <c r="D25" s="173"/>
      <c r="E25" s="174"/>
      <c r="F25" s="183">
        <v>1320</v>
      </c>
      <c r="G25" s="184">
        <v>1320.02</v>
      </c>
      <c r="H25" s="185">
        <v>1320.02</v>
      </c>
      <c r="I25" s="183">
        <v>711</v>
      </c>
      <c r="J25" s="184">
        <v>711.02</v>
      </c>
      <c r="K25" s="185">
        <v>711.02</v>
      </c>
      <c r="L25" s="183">
        <v>461</v>
      </c>
      <c r="M25" s="184">
        <v>461</v>
      </c>
      <c r="N25" s="185">
        <v>461</v>
      </c>
      <c r="O25" s="183">
        <v>148</v>
      </c>
      <c r="P25" s="184">
        <v>148</v>
      </c>
      <c r="Q25" s="185">
        <v>148</v>
      </c>
      <c r="R25" s="183">
        <v>1180</v>
      </c>
      <c r="S25" s="248">
        <v>1180</v>
      </c>
      <c r="T25" s="185">
        <v>1180</v>
      </c>
      <c r="U25" s="183">
        <v>2500</v>
      </c>
      <c r="V25" s="248">
        <v>2500.02</v>
      </c>
      <c r="W25" s="249">
        <v>2500.02</v>
      </c>
      <c r="X25" s="71" t="s">
        <v>62</v>
      </c>
      <c r="Y25" s="173"/>
      <c r="Z25" s="174"/>
      <c r="AG25">
        <v>3</v>
      </c>
      <c r="AJ25">
        <v>2</v>
      </c>
      <c r="AK25">
        <v>3</v>
      </c>
      <c r="AL25">
        <v>3</v>
      </c>
      <c r="AM25">
        <v>2</v>
      </c>
      <c r="AN25">
        <v>3</v>
      </c>
      <c r="AO25">
        <v>3</v>
      </c>
      <c r="AP25">
        <v>2</v>
      </c>
      <c r="AQ25">
        <v>2</v>
      </c>
      <c r="AR25">
        <v>2</v>
      </c>
      <c r="AS25">
        <v>2</v>
      </c>
      <c r="AT25">
        <v>5</v>
      </c>
      <c r="AU25">
        <v>5</v>
      </c>
      <c r="AV25">
        <v>2</v>
      </c>
      <c r="AW25">
        <v>5</v>
      </c>
      <c r="AX25">
        <v>5</v>
      </c>
      <c r="AY25">
        <v>2</v>
      </c>
      <c r="AZ25">
        <v>3</v>
      </c>
      <c r="BA25">
        <v>3</v>
      </c>
      <c r="BB25">
        <v>3</v>
      </c>
    </row>
    <row r="26" spans="1:54" ht="12.75">
      <c r="A26">
        <f t="shared" si="0"/>
      </c>
      <c r="B26" s="19" t="s">
        <v>25</v>
      </c>
      <c r="C26" s="49" t="s">
        <v>103</v>
      </c>
      <c r="D26" s="173"/>
      <c r="E26" s="174"/>
      <c r="F26" s="183">
        <v>7700</v>
      </c>
      <c r="G26" s="184">
        <v>7600</v>
      </c>
      <c r="H26" s="185">
        <v>7500</v>
      </c>
      <c r="I26" s="183">
        <v>5500</v>
      </c>
      <c r="J26" s="184">
        <v>5400</v>
      </c>
      <c r="K26" s="185">
        <v>5300</v>
      </c>
      <c r="L26" s="183">
        <v>1700</v>
      </c>
      <c r="M26" s="184">
        <v>1700</v>
      </c>
      <c r="N26" s="185">
        <v>1700</v>
      </c>
      <c r="O26" s="183">
        <v>500</v>
      </c>
      <c r="P26" s="184">
        <v>500</v>
      </c>
      <c r="Q26" s="185">
        <v>500</v>
      </c>
      <c r="R26" s="183">
        <v>200</v>
      </c>
      <c r="S26" s="248">
        <v>200</v>
      </c>
      <c r="T26" s="185">
        <v>200</v>
      </c>
      <c r="U26" s="183">
        <v>7900</v>
      </c>
      <c r="V26" s="248">
        <v>7800</v>
      </c>
      <c r="W26" s="249">
        <v>7700</v>
      </c>
      <c r="X26" s="71" t="s">
        <v>63</v>
      </c>
      <c r="Y26" s="173"/>
      <c r="Z26" s="174"/>
      <c r="AG26">
        <v>3</v>
      </c>
      <c r="AJ26">
        <v>3</v>
      </c>
      <c r="AK26">
        <v>3</v>
      </c>
      <c r="AL26">
        <v>3</v>
      </c>
      <c r="AM26">
        <v>3</v>
      </c>
      <c r="AN26">
        <v>3</v>
      </c>
      <c r="AO26">
        <v>3</v>
      </c>
      <c r="AP26">
        <v>2</v>
      </c>
      <c r="AQ26">
        <v>3</v>
      </c>
      <c r="AR26">
        <v>3</v>
      </c>
      <c r="AS26">
        <v>3</v>
      </c>
      <c r="AT26">
        <v>5</v>
      </c>
      <c r="AU26">
        <v>5</v>
      </c>
      <c r="AV26">
        <v>3</v>
      </c>
      <c r="AW26">
        <v>5</v>
      </c>
      <c r="AX26">
        <v>5</v>
      </c>
      <c r="AY26">
        <v>3</v>
      </c>
      <c r="AZ26">
        <v>3</v>
      </c>
      <c r="BA26">
        <v>3</v>
      </c>
      <c r="BB26">
        <v>3</v>
      </c>
    </row>
    <row r="27" spans="1:54" ht="12.75">
      <c r="A27">
        <f t="shared" si="0"/>
      </c>
      <c r="B27" s="19" t="s">
        <v>24</v>
      </c>
      <c r="C27" s="49" t="s">
        <v>104</v>
      </c>
      <c r="D27" s="173"/>
      <c r="E27" s="174"/>
      <c r="F27" s="183">
        <v>3021.34</v>
      </c>
      <c r="G27" s="184">
        <v>3021.34</v>
      </c>
      <c r="H27" s="185">
        <v>3021.34</v>
      </c>
      <c r="I27" s="183">
        <v>2386.3</v>
      </c>
      <c r="J27" s="184">
        <v>2386.3</v>
      </c>
      <c r="K27" s="185">
        <v>2386.3</v>
      </c>
      <c r="L27" s="183">
        <v>635.04</v>
      </c>
      <c r="M27" s="184">
        <v>635.04</v>
      </c>
      <c r="N27" s="185">
        <v>635.04</v>
      </c>
      <c r="O27" s="183">
        <v>0</v>
      </c>
      <c r="P27" s="184">
        <v>0</v>
      </c>
      <c r="Q27" s="185">
        <v>0</v>
      </c>
      <c r="R27" s="183">
        <v>706.58</v>
      </c>
      <c r="S27" s="248">
        <v>706.58</v>
      </c>
      <c r="T27" s="185">
        <v>706.58</v>
      </c>
      <c r="U27" s="183">
        <v>3727.92</v>
      </c>
      <c r="V27" s="248">
        <v>3727.92</v>
      </c>
      <c r="W27" s="249">
        <v>3727.92</v>
      </c>
      <c r="X27" s="71" t="s">
        <v>305</v>
      </c>
      <c r="Y27" s="173"/>
      <c r="Z27" s="174"/>
      <c r="AG27">
        <v>3</v>
      </c>
      <c r="AJ27">
        <v>3</v>
      </c>
      <c r="AK27">
        <v>3</v>
      </c>
      <c r="AL27">
        <v>3</v>
      </c>
      <c r="AM27">
        <v>3</v>
      </c>
      <c r="AN27">
        <v>3</v>
      </c>
      <c r="AO27">
        <v>3</v>
      </c>
      <c r="AP27">
        <v>2</v>
      </c>
      <c r="AQ27">
        <v>3</v>
      </c>
      <c r="AR27">
        <v>3</v>
      </c>
      <c r="AS27">
        <v>3</v>
      </c>
      <c r="AT27">
        <v>5</v>
      </c>
      <c r="AU27">
        <v>5</v>
      </c>
      <c r="AV27">
        <v>3</v>
      </c>
      <c r="AW27">
        <v>5</v>
      </c>
      <c r="AX27">
        <v>5</v>
      </c>
      <c r="AY27">
        <v>3</v>
      </c>
      <c r="AZ27">
        <v>3</v>
      </c>
      <c r="BA27">
        <v>3</v>
      </c>
      <c r="BB27">
        <v>3</v>
      </c>
    </row>
    <row r="28" spans="1:54" ht="12.75">
      <c r="A28">
        <f t="shared" si="0"/>
      </c>
      <c r="B28" s="19" t="s">
        <v>144</v>
      </c>
      <c r="C28" s="49" t="s">
        <v>145</v>
      </c>
      <c r="D28" s="173"/>
      <c r="E28" s="174"/>
      <c r="F28" s="183">
        <v>238.13</v>
      </c>
      <c r="G28" s="184">
        <v>205.49600000000004</v>
      </c>
      <c r="H28" s="185">
        <v>215.77080000000004</v>
      </c>
      <c r="I28" s="183">
        <v>100.84</v>
      </c>
      <c r="J28" s="184">
        <v>80.67200000000001</v>
      </c>
      <c r="K28" s="185">
        <v>84.70560000000002</v>
      </c>
      <c r="L28" s="183">
        <v>37.48</v>
      </c>
      <c r="M28" s="184">
        <v>44.97599999999999</v>
      </c>
      <c r="N28" s="185">
        <v>47.224799999999995</v>
      </c>
      <c r="O28" s="183">
        <v>99.81</v>
      </c>
      <c r="P28" s="184">
        <v>79.84800000000001</v>
      </c>
      <c r="Q28" s="185">
        <v>83.84040000000002</v>
      </c>
      <c r="R28" s="183">
        <v>45.9</v>
      </c>
      <c r="S28" s="248">
        <v>36.72</v>
      </c>
      <c r="T28" s="185">
        <v>38.556</v>
      </c>
      <c r="U28" s="183">
        <v>284.03</v>
      </c>
      <c r="V28" s="248">
        <v>242.21600000000004</v>
      </c>
      <c r="W28" s="249">
        <v>254.32680000000005</v>
      </c>
      <c r="X28" s="71" t="s">
        <v>144</v>
      </c>
      <c r="Y28" s="173"/>
      <c r="Z28" s="174"/>
      <c r="AG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2</v>
      </c>
    </row>
    <row r="29" spans="1:54" ht="12.75">
      <c r="A29">
        <f t="shared" si="0"/>
      </c>
      <c r="B29" s="19" t="s">
        <v>29</v>
      </c>
      <c r="C29" s="49" t="s">
        <v>106</v>
      </c>
      <c r="D29" s="173"/>
      <c r="E29" s="174"/>
      <c r="F29" s="183">
        <v>467.91</v>
      </c>
      <c r="G29" s="184">
        <v>506</v>
      </c>
      <c r="H29" s="185">
        <v>476</v>
      </c>
      <c r="I29" s="183">
        <v>181.52</v>
      </c>
      <c r="J29" s="184">
        <v>190</v>
      </c>
      <c r="K29" s="185">
        <v>190</v>
      </c>
      <c r="L29" s="183">
        <v>270.11</v>
      </c>
      <c r="M29" s="184">
        <v>300</v>
      </c>
      <c r="N29" s="185">
        <v>270</v>
      </c>
      <c r="O29" s="183">
        <v>16.28</v>
      </c>
      <c r="P29" s="184">
        <v>16</v>
      </c>
      <c r="Q29" s="185">
        <v>16</v>
      </c>
      <c r="R29" s="183">
        <v>434</v>
      </c>
      <c r="S29" s="248">
        <v>440</v>
      </c>
      <c r="T29" s="185">
        <v>440</v>
      </c>
      <c r="U29" s="183">
        <v>901.9100000000001</v>
      </c>
      <c r="V29" s="248">
        <v>946</v>
      </c>
      <c r="W29" s="249">
        <v>916</v>
      </c>
      <c r="X29" s="71" t="s">
        <v>65</v>
      </c>
      <c r="Y29" s="173"/>
      <c r="Z29" s="174"/>
      <c r="AG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  <c r="AQ29">
        <v>2</v>
      </c>
      <c r="AR29">
        <v>2</v>
      </c>
      <c r="AS29">
        <v>2</v>
      </c>
      <c r="AT29">
        <v>2</v>
      </c>
      <c r="AU29">
        <v>2</v>
      </c>
      <c r="AV29">
        <v>2</v>
      </c>
      <c r="AW29">
        <v>2</v>
      </c>
      <c r="AX29">
        <v>2</v>
      </c>
      <c r="AY29">
        <v>2</v>
      </c>
      <c r="AZ29">
        <v>2</v>
      </c>
      <c r="BA29">
        <v>2</v>
      </c>
      <c r="BB29">
        <v>2</v>
      </c>
    </row>
    <row r="30" spans="1:54" ht="12.75">
      <c r="A30">
        <f t="shared" si="0"/>
      </c>
      <c r="B30" s="19" t="s">
        <v>30</v>
      </c>
      <c r="C30" s="49" t="s">
        <v>107</v>
      </c>
      <c r="D30" s="173"/>
      <c r="E30" s="174"/>
      <c r="F30" s="183">
        <v>11009.75</v>
      </c>
      <c r="G30" s="184">
        <v>11359.75</v>
      </c>
      <c r="H30" s="185">
        <v>10759.75</v>
      </c>
      <c r="I30" s="183">
        <v>6140</v>
      </c>
      <c r="J30" s="184">
        <v>6350</v>
      </c>
      <c r="K30" s="185">
        <v>6000</v>
      </c>
      <c r="L30" s="183">
        <v>4810</v>
      </c>
      <c r="M30" s="184">
        <v>4950</v>
      </c>
      <c r="N30" s="185">
        <v>4700</v>
      </c>
      <c r="O30" s="183">
        <v>59.75</v>
      </c>
      <c r="P30" s="184">
        <v>59.75</v>
      </c>
      <c r="Q30" s="185">
        <v>59.75</v>
      </c>
      <c r="R30" s="183">
        <v>750</v>
      </c>
      <c r="S30" s="248">
        <v>750</v>
      </c>
      <c r="T30" s="185">
        <v>750</v>
      </c>
      <c r="U30" s="183">
        <v>11759.75</v>
      </c>
      <c r="V30" s="248">
        <v>12109.75</v>
      </c>
      <c r="W30" s="249">
        <v>11509.75</v>
      </c>
      <c r="X30" s="71" t="s">
        <v>66</v>
      </c>
      <c r="Y30" s="173"/>
      <c r="Z30" s="174"/>
      <c r="AG30">
        <v>3</v>
      </c>
      <c r="AJ30">
        <v>3</v>
      </c>
      <c r="AK30">
        <v>3</v>
      </c>
      <c r="AL30">
        <v>3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5</v>
      </c>
      <c r="AT30">
        <v>5</v>
      </c>
      <c r="AU30">
        <v>5</v>
      </c>
      <c r="AV30">
        <v>2</v>
      </c>
      <c r="AW30">
        <v>2</v>
      </c>
      <c r="AX30">
        <v>2</v>
      </c>
      <c r="AY30">
        <v>3</v>
      </c>
      <c r="AZ30">
        <v>3</v>
      </c>
      <c r="BA30">
        <v>3</v>
      </c>
      <c r="BB30">
        <v>3</v>
      </c>
    </row>
    <row r="31" spans="1:54" ht="12.75">
      <c r="A31">
        <f t="shared" si="0"/>
      </c>
      <c r="B31" s="19" t="s">
        <v>31</v>
      </c>
      <c r="C31" s="49" t="s">
        <v>108</v>
      </c>
      <c r="D31" s="173"/>
      <c r="E31" s="174"/>
      <c r="F31" s="183">
        <v>33217.745</v>
      </c>
      <c r="G31" s="184">
        <v>31300</v>
      </c>
      <c r="H31" s="185">
        <v>31800</v>
      </c>
      <c r="I31" s="183">
        <v>14963.692</v>
      </c>
      <c r="J31" s="184">
        <v>14000</v>
      </c>
      <c r="K31" s="185">
        <v>14300</v>
      </c>
      <c r="L31" s="183">
        <v>17378.632</v>
      </c>
      <c r="M31" s="184">
        <v>16400</v>
      </c>
      <c r="N31" s="185">
        <v>16550</v>
      </c>
      <c r="O31" s="183">
        <v>875.421</v>
      </c>
      <c r="P31" s="184">
        <v>900</v>
      </c>
      <c r="Q31" s="185">
        <v>950</v>
      </c>
      <c r="R31" s="183">
        <v>2679.046</v>
      </c>
      <c r="S31" s="248">
        <v>2650</v>
      </c>
      <c r="T31" s="185">
        <v>2700</v>
      </c>
      <c r="U31" s="183">
        <v>35896.791000000005</v>
      </c>
      <c r="V31" s="248">
        <v>33950</v>
      </c>
      <c r="W31" s="249">
        <v>34500</v>
      </c>
      <c r="X31" s="71" t="s">
        <v>67</v>
      </c>
      <c r="Y31" s="173"/>
      <c r="Z31" s="174"/>
      <c r="AG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2</v>
      </c>
      <c r="AZ31">
        <v>2</v>
      </c>
      <c r="BA31">
        <v>2</v>
      </c>
      <c r="BB31">
        <v>2</v>
      </c>
    </row>
    <row r="32" spans="1:54" ht="12.75">
      <c r="A32">
        <f t="shared" si="0"/>
      </c>
      <c r="B32" s="19" t="s">
        <v>32</v>
      </c>
      <c r="C32" s="49" t="s">
        <v>109</v>
      </c>
      <c r="D32" s="173"/>
      <c r="E32" s="174"/>
      <c r="F32" s="183">
        <v>3948.67134</v>
      </c>
      <c r="G32" s="184">
        <v>3960</v>
      </c>
      <c r="H32" s="185">
        <v>3990</v>
      </c>
      <c r="I32" s="183">
        <v>1850.68434</v>
      </c>
      <c r="J32" s="184">
        <v>1900</v>
      </c>
      <c r="K32" s="185">
        <v>1950</v>
      </c>
      <c r="L32" s="183">
        <v>1939.1</v>
      </c>
      <c r="M32" s="184">
        <v>1930</v>
      </c>
      <c r="N32" s="185">
        <v>1920</v>
      </c>
      <c r="O32" s="183">
        <v>158.887</v>
      </c>
      <c r="P32" s="184">
        <v>130</v>
      </c>
      <c r="Q32" s="185">
        <v>120</v>
      </c>
      <c r="R32" s="183">
        <v>234.6</v>
      </c>
      <c r="S32" s="248">
        <v>200</v>
      </c>
      <c r="T32" s="185">
        <v>170</v>
      </c>
      <c r="U32" s="183">
        <v>4183.27134</v>
      </c>
      <c r="V32" s="248">
        <v>4160</v>
      </c>
      <c r="W32" s="249">
        <v>4160</v>
      </c>
      <c r="X32" s="71" t="s">
        <v>32</v>
      </c>
      <c r="Y32" s="173"/>
      <c r="Z32" s="174"/>
      <c r="AG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</row>
    <row r="33" spans="1:54" ht="12.75">
      <c r="A33">
        <f t="shared" si="0"/>
      </c>
      <c r="B33" s="19" t="s">
        <v>33</v>
      </c>
      <c r="C33" s="49" t="s">
        <v>368</v>
      </c>
      <c r="D33" s="173"/>
      <c r="E33" s="174"/>
      <c r="F33" s="183">
        <v>4540</v>
      </c>
      <c r="G33" s="184">
        <v>4480</v>
      </c>
      <c r="H33" s="185">
        <v>3515</v>
      </c>
      <c r="I33" s="183">
        <v>4000</v>
      </c>
      <c r="J33" s="184">
        <v>4000</v>
      </c>
      <c r="K33" s="185">
        <v>3050</v>
      </c>
      <c r="L33" s="183">
        <v>290</v>
      </c>
      <c r="M33" s="184">
        <v>280</v>
      </c>
      <c r="N33" s="185">
        <v>275</v>
      </c>
      <c r="O33" s="183">
        <v>250</v>
      </c>
      <c r="P33" s="184">
        <v>200</v>
      </c>
      <c r="Q33" s="185">
        <v>190</v>
      </c>
      <c r="R33" s="183">
        <v>850</v>
      </c>
      <c r="S33" s="248">
        <v>700</v>
      </c>
      <c r="T33" s="185">
        <v>700</v>
      </c>
      <c r="U33" s="183">
        <v>5390</v>
      </c>
      <c r="V33" s="248">
        <v>5180</v>
      </c>
      <c r="W33" s="249">
        <v>4215</v>
      </c>
      <c r="X33" s="71" t="s">
        <v>68</v>
      </c>
      <c r="Y33" s="173"/>
      <c r="Z33" s="174"/>
      <c r="AG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  <c r="BB33">
        <v>2</v>
      </c>
    </row>
    <row r="34" spans="1:54" ht="12.75">
      <c r="A34">
        <f>IF(SUM(F34:W34)&lt;1,"Y","")</f>
      </c>
      <c r="B34" s="19" t="s">
        <v>366</v>
      </c>
      <c r="C34" s="49" t="s">
        <v>368</v>
      </c>
      <c r="D34" s="173"/>
      <c r="E34" s="174"/>
      <c r="F34" s="183">
        <v>321</v>
      </c>
      <c r="G34" s="184">
        <v>322</v>
      </c>
      <c r="H34" s="185">
        <v>328</v>
      </c>
      <c r="I34" s="183">
        <v>213</v>
      </c>
      <c r="J34" s="184">
        <v>217</v>
      </c>
      <c r="K34" s="185">
        <v>220</v>
      </c>
      <c r="L34" s="183">
        <v>68</v>
      </c>
      <c r="M34" s="184">
        <v>70</v>
      </c>
      <c r="N34" s="185">
        <v>72</v>
      </c>
      <c r="O34" s="183">
        <v>40</v>
      </c>
      <c r="P34" s="184">
        <v>35</v>
      </c>
      <c r="Q34" s="185">
        <v>36</v>
      </c>
      <c r="R34" s="183">
        <v>130</v>
      </c>
      <c r="S34" s="248">
        <v>135</v>
      </c>
      <c r="T34" s="185">
        <v>138</v>
      </c>
      <c r="U34" s="183">
        <v>451</v>
      </c>
      <c r="V34" s="248">
        <v>457</v>
      </c>
      <c r="W34" s="249">
        <v>466</v>
      </c>
      <c r="X34" s="71" t="s">
        <v>367</v>
      </c>
      <c r="Y34" s="173"/>
      <c r="Z34" s="174"/>
      <c r="AG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  <c r="BB34">
        <v>2</v>
      </c>
    </row>
    <row r="35" spans="1:54" ht="12.75">
      <c r="A35">
        <f t="shared" si="0"/>
      </c>
      <c r="B35" s="19" t="s">
        <v>35</v>
      </c>
      <c r="C35" s="49" t="s">
        <v>111</v>
      </c>
      <c r="D35" s="173"/>
      <c r="E35" s="174"/>
      <c r="F35" s="183">
        <v>5527.2699999999995</v>
      </c>
      <c r="G35" s="184">
        <v>5470</v>
      </c>
      <c r="H35" s="185">
        <v>5420</v>
      </c>
      <c r="I35" s="183">
        <v>3855.68</v>
      </c>
      <c r="J35" s="184">
        <v>3815</v>
      </c>
      <c r="K35" s="185">
        <v>3800</v>
      </c>
      <c r="L35" s="183">
        <v>1647.35</v>
      </c>
      <c r="M35" s="184">
        <v>1630</v>
      </c>
      <c r="N35" s="185">
        <v>1600</v>
      </c>
      <c r="O35" s="183">
        <v>24.24</v>
      </c>
      <c r="P35" s="184">
        <v>25</v>
      </c>
      <c r="Q35" s="185">
        <v>20</v>
      </c>
      <c r="R35" s="183">
        <v>262.13</v>
      </c>
      <c r="S35" s="248">
        <v>260</v>
      </c>
      <c r="T35" s="185">
        <v>250</v>
      </c>
      <c r="U35" s="183">
        <v>5789.4</v>
      </c>
      <c r="V35" s="248">
        <v>5730</v>
      </c>
      <c r="W35" s="249">
        <v>5670</v>
      </c>
      <c r="X35" s="71" t="s">
        <v>69</v>
      </c>
      <c r="Y35" s="173"/>
      <c r="Z35" s="174"/>
      <c r="AG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  <c r="BB35">
        <v>2</v>
      </c>
    </row>
    <row r="36" spans="1:54" ht="12.75">
      <c r="A36">
        <f t="shared" si="0"/>
      </c>
      <c r="B36" s="19" t="s">
        <v>36</v>
      </c>
      <c r="C36" s="49" t="s">
        <v>112</v>
      </c>
      <c r="D36" s="173"/>
      <c r="E36" s="174"/>
      <c r="F36" s="183">
        <v>3245.73</v>
      </c>
      <c r="G36" s="184">
        <v>2810</v>
      </c>
      <c r="H36" s="185">
        <v>2793</v>
      </c>
      <c r="I36" s="183">
        <v>2553.36</v>
      </c>
      <c r="J36" s="184">
        <v>2210</v>
      </c>
      <c r="K36" s="185">
        <v>2200</v>
      </c>
      <c r="L36" s="183">
        <v>659.04</v>
      </c>
      <c r="M36" s="184">
        <v>570</v>
      </c>
      <c r="N36" s="185">
        <v>560</v>
      </c>
      <c r="O36" s="183">
        <v>33.33</v>
      </c>
      <c r="P36" s="184">
        <v>30</v>
      </c>
      <c r="Q36" s="185">
        <v>33</v>
      </c>
      <c r="R36" s="183">
        <v>198.02</v>
      </c>
      <c r="S36" s="248">
        <v>180</v>
      </c>
      <c r="T36" s="185">
        <v>170</v>
      </c>
      <c r="U36" s="183">
        <v>3443.75</v>
      </c>
      <c r="V36" s="248">
        <v>2990</v>
      </c>
      <c r="W36" s="249">
        <v>2963</v>
      </c>
      <c r="X36" s="71" t="s">
        <v>70</v>
      </c>
      <c r="Y36" s="173"/>
      <c r="Z36" s="174"/>
      <c r="AG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  <c r="BB36">
        <v>2</v>
      </c>
    </row>
    <row r="37" spans="1:54" ht="12.75">
      <c r="A37">
        <f t="shared" si="0"/>
      </c>
      <c r="B37" s="19" t="s">
        <v>12</v>
      </c>
      <c r="C37" s="49" t="s">
        <v>113</v>
      </c>
      <c r="D37" s="173"/>
      <c r="E37" s="174"/>
      <c r="F37" s="183">
        <v>8032</v>
      </c>
      <c r="G37" s="184">
        <v>8070</v>
      </c>
      <c r="H37" s="185">
        <v>8070</v>
      </c>
      <c r="I37" s="183">
        <v>4438</v>
      </c>
      <c r="J37" s="184">
        <v>4450</v>
      </c>
      <c r="K37" s="185">
        <v>4450</v>
      </c>
      <c r="L37" s="183">
        <v>3418</v>
      </c>
      <c r="M37" s="184">
        <v>3450</v>
      </c>
      <c r="N37" s="185">
        <v>3450</v>
      </c>
      <c r="O37" s="183">
        <v>176</v>
      </c>
      <c r="P37" s="184">
        <v>170</v>
      </c>
      <c r="Q37" s="185">
        <v>170</v>
      </c>
      <c r="R37" s="183">
        <v>746</v>
      </c>
      <c r="S37" s="248">
        <v>1000</v>
      </c>
      <c r="T37" s="185">
        <v>1000</v>
      </c>
      <c r="U37" s="183">
        <v>8778</v>
      </c>
      <c r="V37" s="248">
        <v>9070</v>
      </c>
      <c r="W37" s="249">
        <v>9070</v>
      </c>
      <c r="X37" s="71" t="s">
        <v>71</v>
      </c>
      <c r="Y37" s="173"/>
      <c r="Z37" s="174"/>
      <c r="AG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  <c r="BB37">
        <v>2</v>
      </c>
    </row>
    <row r="38" spans="1:54" ht="12.75">
      <c r="A38">
        <f aca="true" t="shared" si="1" ref="A38:A54">IF(SUM(F38:W38)&lt;1,"Y","")</f>
      </c>
      <c r="B38" s="19" t="s">
        <v>37</v>
      </c>
      <c r="C38" s="49" t="s">
        <v>114</v>
      </c>
      <c r="D38" s="173"/>
      <c r="E38" s="174"/>
      <c r="F38" s="183">
        <v>62751</v>
      </c>
      <c r="G38" s="184">
        <v>63150</v>
      </c>
      <c r="H38" s="185">
        <v>61950</v>
      </c>
      <c r="I38" s="183">
        <v>36401</v>
      </c>
      <c r="J38" s="184">
        <v>36800</v>
      </c>
      <c r="K38" s="185">
        <v>35600</v>
      </c>
      <c r="L38" s="183">
        <v>26100</v>
      </c>
      <c r="M38" s="184">
        <v>26100</v>
      </c>
      <c r="N38" s="185">
        <v>26100</v>
      </c>
      <c r="O38" s="183">
        <v>250</v>
      </c>
      <c r="P38" s="184">
        <v>250</v>
      </c>
      <c r="Q38" s="185">
        <v>250</v>
      </c>
      <c r="R38" s="183">
        <v>3400</v>
      </c>
      <c r="S38" s="248">
        <v>3500</v>
      </c>
      <c r="T38" s="185">
        <v>3600</v>
      </c>
      <c r="U38" s="183">
        <v>66151</v>
      </c>
      <c r="V38" s="248">
        <v>66650</v>
      </c>
      <c r="W38" s="249">
        <v>65550</v>
      </c>
      <c r="X38" s="71" t="s">
        <v>72</v>
      </c>
      <c r="Y38" s="173"/>
      <c r="Z38" s="174"/>
      <c r="AG38">
        <v>3</v>
      </c>
      <c r="AJ38">
        <v>3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  <c r="AQ38">
        <v>2</v>
      </c>
      <c r="AR38">
        <v>2</v>
      </c>
      <c r="AS38">
        <v>3</v>
      </c>
      <c r="AT38">
        <v>2</v>
      </c>
      <c r="AU38">
        <v>2</v>
      </c>
      <c r="AV38">
        <v>2</v>
      </c>
      <c r="AW38">
        <v>2</v>
      </c>
      <c r="AX38">
        <v>2</v>
      </c>
      <c r="AY38">
        <v>3</v>
      </c>
      <c r="AZ38">
        <v>2</v>
      </c>
      <c r="BA38">
        <v>2</v>
      </c>
      <c r="BB38">
        <v>3</v>
      </c>
    </row>
    <row r="39" spans="1:54" ht="12.75">
      <c r="A39">
        <f t="shared" si="1"/>
      </c>
      <c r="B39" s="19" t="s">
        <v>7</v>
      </c>
      <c r="C39" s="49" t="s">
        <v>115</v>
      </c>
      <c r="D39" s="173"/>
      <c r="E39" s="174"/>
      <c r="F39" s="183">
        <v>2852.94</v>
      </c>
      <c r="G39" s="184">
        <v>3005</v>
      </c>
      <c r="H39" s="185">
        <v>3215</v>
      </c>
      <c r="I39" s="183">
        <v>2463.862</v>
      </c>
      <c r="J39" s="184">
        <v>2600</v>
      </c>
      <c r="K39" s="185">
        <v>2800</v>
      </c>
      <c r="L39" s="183">
        <v>383.19</v>
      </c>
      <c r="M39" s="184">
        <v>400</v>
      </c>
      <c r="N39" s="185">
        <v>410</v>
      </c>
      <c r="O39" s="183">
        <v>5.888</v>
      </c>
      <c r="P39" s="184">
        <v>5</v>
      </c>
      <c r="Q39" s="185">
        <v>5</v>
      </c>
      <c r="R39" s="183">
        <v>754.991</v>
      </c>
      <c r="S39" s="248">
        <v>780</v>
      </c>
      <c r="T39" s="185">
        <v>790</v>
      </c>
      <c r="U39" s="183">
        <v>3607.931</v>
      </c>
      <c r="V39" s="248">
        <v>3785</v>
      </c>
      <c r="W39" s="249">
        <v>4005</v>
      </c>
      <c r="X39" s="71" t="s">
        <v>73</v>
      </c>
      <c r="Y39" s="173"/>
      <c r="Z39" s="174"/>
      <c r="AG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  <c r="BB39">
        <v>2</v>
      </c>
    </row>
    <row r="40" spans="1:54" ht="12.75">
      <c r="A40">
        <f t="shared" si="1"/>
      </c>
      <c r="B40" s="19" t="s">
        <v>27</v>
      </c>
      <c r="C40" s="49" t="s">
        <v>116</v>
      </c>
      <c r="D40" s="173"/>
      <c r="E40" s="174"/>
      <c r="F40" s="183">
        <v>53</v>
      </c>
      <c r="G40" s="184">
        <v>53</v>
      </c>
      <c r="H40" s="185">
        <v>53</v>
      </c>
      <c r="I40" s="183">
        <v>44</v>
      </c>
      <c r="J40" s="184">
        <v>44</v>
      </c>
      <c r="K40" s="185">
        <v>44</v>
      </c>
      <c r="L40" s="183">
        <v>0</v>
      </c>
      <c r="M40" s="184">
        <v>0</v>
      </c>
      <c r="N40" s="185">
        <v>0</v>
      </c>
      <c r="O40" s="183">
        <v>9</v>
      </c>
      <c r="P40" s="184">
        <v>9</v>
      </c>
      <c r="Q40" s="185">
        <v>9</v>
      </c>
      <c r="R40" s="183">
        <v>21</v>
      </c>
      <c r="S40" s="248">
        <v>21</v>
      </c>
      <c r="T40" s="185">
        <v>21</v>
      </c>
      <c r="U40" s="183">
        <v>74</v>
      </c>
      <c r="V40" s="248">
        <v>74</v>
      </c>
      <c r="W40" s="249">
        <v>74</v>
      </c>
      <c r="X40" s="71" t="s">
        <v>132</v>
      </c>
      <c r="Y40" s="173"/>
      <c r="Z40" s="174"/>
      <c r="AG40">
        <v>3</v>
      </c>
      <c r="AJ40">
        <v>2</v>
      </c>
      <c r="AK40">
        <v>3</v>
      </c>
      <c r="AL40">
        <v>3</v>
      </c>
      <c r="AM40">
        <v>2</v>
      </c>
      <c r="AN40">
        <v>3</v>
      </c>
      <c r="AO40">
        <v>3</v>
      </c>
      <c r="AP40">
        <v>2</v>
      </c>
      <c r="AQ40">
        <v>2</v>
      </c>
      <c r="AR40">
        <v>2</v>
      </c>
      <c r="AS40">
        <v>2</v>
      </c>
      <c r="AT40">
        <v>5</v>
      </c>
      <c r="AU40">
        <v>5</v>
      </c>
      <c r="AV40">
        <v>2</v>
      </c>
      <c r="AW40">
        <v>5</v>
      </c>
      <c r="AX40">
        <v>5</v>
      </c>
      <c r="AY40">
        <v>2</v>
      </c>
      <c r="AZ40">
        <v>3</v>
      </c>
      <c r="BA40">
        <v>3</v>
      </c>
      <c r="BB40">
        <v>3</v>
      </c>
    </row>
    <row r="41" spans="1:54" ht="12.75">
      <c r="A41">
        <f t="shared" si="1"/>
      </c>
      <c r="B41" s="19" t="s">
        <v>38</v>
      </c>
      <c r="C41" s="49" t="s">
        <v>117</v>
      </c>
      <c r="D41" s="173"/>
      <c r="E41" s="174"/>
      <c r="F41" s="183">
        <v>14930</v>
      </c>
      <c r="G41" s="184">
        <v>15030</v>
      </c>
      <c r="H41" s="185">
        <v>15030</v>
      </c>
      <c r="I41" s="183">
        <v>7393</v>
      </c>
      <c r="J41" s="184">
        <v>7400</v>
      </c>
      <c r="K41" s="185">
        <v>7400</v>
      </c>
      <c r="L41" s="183">
        <v>6803</v>
      </c>
      <c r="M41" s="184">
        <v>6900</v>
      </c>
      <c r="N41" s="185">
        <v>6900</v>
      </c>
      <c r="O41" s="183">
        <v>734</v>
      </c>
      <c r="P41" s="184">
        <v>730</v>
      </c>
      <c r="Q41" s="185">
        <v>730</v>
      </c>
      <c r="R41" s="183">
        <v>2402.25</v>
      </c>
      <c r="S41" s="248">
        <v>2450</v>
      </c>
      <c r="T41" s="185">
        <v>2450</v>
      </c>
      <c r="U41" s="183">
        <v>17332.25</v>
      </c>
      <c r="V41" s="248">
        <v>17480</v>
      </c>
      <c r="W41" s="249">
        <v>17480</v>
      </c>
      <c r="X41" s="71" t="s">
        <v>74</v>
      </c>
      <c r="Y41" s="173"/>
      <c r="Z41" s="174"/>
      <c r="AG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2</v>
      </c>
      <c r="AZ41">
        <v>2</v>
      </c>
      <c r="BA41">
        <v>2</v>
      </c>
      <c r="BB41">
        <v>2</v>
      </c>
    </row>
    <row r="42" spans="1:54" ht="13.5" thickBot="1">
      <c r="A42">
        <f t="shared" si="1"/>
      </c>
      <c r="B42" s="19" t="s">
        <v>16</v>
      </c>
      <c r="C42" s="49" t="s">
        <v>118</v>
      </c>
      <c r="D42" s="173"/>
      <c r="E42" s="174"/>
      <c r="F42" s="183">
        <v>8671.95</v>
      </c>
      <c r="G42" s="184">
        <v>8270</v>
      </c>
      <c r="H42" s="185">
        <v>8870</v>
      </c>
      <c r="I42" s="183">
        <v>6502</v>
      </c>
      <c r="J42" s="184">
        <v>6000</v>
      </c>
      <c r="K42" s="185">
        <v>6500</v>
      </c>
      <c r="L42" s="183">
        <v>1731.14</v>
      </c>
      <c r="M42" s="184">
        <v>1830</v>
      </c>
      <c r="N42" s="185">
        <v>1930</v>
      </c>
      <c r="O42" s="183">
        <v>438.81</v>
      </c>
      <c r="P42" s="184">
        <v>440</v>
      </c>
      <c r="Q42" s="185">
        <v>440</v>
      </c>
      <c r="R42" s="183">
        <v>1865.8</v>
      </c>
      <c r="S42" s="248">
        <v>1870</v>
      </c>
      <c r="T42" s="185">
        <v>1870</v>
      </c>
      <c r="U42" s="183">
        <v>10537.75</v>
      </c>
      <c r="V42" s="248">
        <v>10140</v>
      </c>
      <c r="W42" s="249">
        <v>10740</v>
      </c>
      <c r="X42" s="71" t="s">
        <v>76</v>
      </c>
      <c r="Y42" s="173"/>
      <c r="Z42" s="174"/>
      <c r="AG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2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2</v>
      </c>
      <c r="BA42">
        <v>2</v>
      </c>
      <c r="BB42">
        <v>2</v>
      </c>
    </row>
    <row r="43" spans="1:54" ht="14.25" thickBot="1" thickTop="1">
      <c r="A43">
        <f t="shared" si="1"/>
      </c>
      <c r="C43" s="14" t="s">
        <v>42</v>
      </c>
      <c r="D43" s="177"/>
      <c r="E43" s="178"/>
      <c r="F43" s="155">
        <v>336559.6217858683</v>
      </c>
      <c r="G43" s="156">
        <v>341127.12604812486</v>
      </c>
      <c r="H43" s="157">
        <v>337618.6203576551</v>
      </c>
      <c r="I43" s="155">
        <v>209497.51595881415</v>
      </c>
      <c r="J43" s="156">
        <v>212371.06862559813</v>
      </c>
      <c r="K43" s="157">
        <v>209860.49583057832</v>
      </c>
      <c r="L43" s="155">
        <v>121833.38980882594</v>
      </c>
      <c r="M43" s="156">
        <v>123649.81250914976</v>
      </c>
      <c r="N43" s="157">
        <v>122641.26222360537</v>
      </c>
      <c r="O43" s="155">
        <v>5228.716018228181</v>
      </c>
      <c r="P43" s="156">
        <v>5106.24491337701</v>
      </c>
      <c r="Q43" s="157">
        <v>5116.8623034714365</v>
      </c>
      <c r="R43" s="155">
        <v>41604.59341105105</v>
      </c>
      <c r="S43" s="252">
        <v>42778.83634561581</v>
      </c>
      <c r="T43" s="157">
        <v>43189.5616039867</v>
      </c>
      <c r="U43" s="155">
        <v>378164.21519691934</v>
      </c>
      <c r="V43" s="252">
        <v>383905.96239374066</v>
      </c>
      <c r="W43" s="253">
        <v>380808.1819616419</v>
      </c>
      <c r="X43" s="14" t="s">
        <v>42</v>
      </c>
      <c r="Y43" s="177"/>
      <c r="Z43" s="178"/>
      <c r="AG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  <c r="AQ43" t="e">
        <v>#REF!</v>
      </c>
      <c r="AR43" t="e">
        <v>#REF!</v>
      </c>
      <c r="AS43" t="e">
        <v>#REF!</v>
      </c>
      <c r="AT43" t="e">
        <v>#REF!</v>
      </c>
      <c r="AU43" t="e">
        <v>#REF!</v>
      </c>
      <c r="AV43" t="e">
        <v>#REF!</v>
      </c>
      <c r="AW43" t="e">
        <v>#REF!</v>
      </c>
      <c r="AX43" t="e">
        <v>#REF!</v>
      </c>
      <c r="AY43" t="e">
        <v>#REF!</v>
      </c>
      <c r="AZ43" t="e">
        <v>#REF!</v>
      </c>
      <c r="BA43" t="e">
        <v>#REF!</v>
      </c>
      <c r="BB43" t="e">
        <v>#REF!</v>
      </c>
    </row>
    <row r="44" spans="1:54" ht="13.5" thickTop="1">
      <c r="A44">
        <f t="shared" si="1"/>
      </c>
      <c r="B44" s="16" t="s">
        <v>5</v>
      </c>
      <c r="C44" s="49" t="s">
        <v>119</v>
      </c>
      <c r="D44" s="173"/>
      <c r="E44" s="174"/>
      <c r="F44" s="183">
        <v>13237</v>
      </c>
      <c r="G44" s="184">
        <v>13800</v>
      </c>
      <c r="H44" s="185">
        <v>14700</v>
      </c>
      <c r="I44" s="183">
        <v>7769.6</v>
      </c>
      <c r="J44" s="184">
        <v>7950</v>
      </c>
      <c r="K44" s="185">
        <v>8450</v>
      </c>
      <c r="L44" s="183">
        <v>1989.9</v>
      </c>
      <c r="M44" s="184">
        <v>2200</v>
      </c>
      <c r="N44" s="185">
        <v>2450</v>
      </c>
      <c r="O44" s="183">
        <v>3477.5</v>
      </c>
      <c r="P44" s="184">
        <v>3650</v>
      </c>
      <c r="Q44" s="185">
        <v>3800</v>
      </c>
      <c r="R44" s="183">
        <v>9708.5</v>
      </c>
      <c r="S44" s="248">
        <v>10150</v>
      </c>
      <c r="T44" s="185">
        <v>10400</v>
      </c>
      <c r="U44" s="183">
        <v>22945.5</v>
      </c>
      <c r="V44" s="248">
        <v>23950</v>
      </c>
      <c r="W44" s="249">
        <v>25100</v>
      </c>
      <c r="X44" s="71" t="s">
        <v>77</v>
      </c>
      <c r="Y44" s="173"/>
      <c r="Z44" s="174"/>
      <c r="AG44">
        <v>3</v>
      </c>
      <c r="AJ44">
        <v>3</v>
      </c>
      <c r="AK44">
        <v>3</v>
      </c>
      <c r="AL44">
        <v>3</v>
      </c>
      <c r="AM44">
        <v>2</v>
      </c>
      <c r="AN44">
        <v>2</v>
      </c>
      <c r="AO44">
        <v>2</v>
      </c>
      <c r="AP44">
        <v>3</v>
      </c>
      <c r="AQ44">
        <v>3</v>
      </c>
      <c r="AR44">
        <v>3</v>
      </c>
      <c r="AS44">
        <v>2</v>
      </c>
      <c r="AT44">
        <v>2</v>
      </c>
      <c r="AU44">
        <v>2</v>
      </c>
      <c r="AV44">
        <v>2</v>
      </c>
      <c r="AW44">
        <v>2</v>
      </c>
      <c r="AX44">
        <v>2</v>
      </c>
      <c r="AY44">
        <v>3</v>
      </c>
      <c r="AZ44">
        <v>3</v>
      </c>
      <c r="BA44">
        <v>3</v>
      </c>
      <c r="BB44">
        <v>3</v>
      </c>
    </row>
    <row r="45" spans="1:54" ht="12.75">
      <c r="A45">
        <f t="shared" si="1"/>
      </c>
      <c r="B45" s="16" t="s">
        <v>17</v>
      </c>
      <c r="C45" s="49" t="s">
        <v>120</v>
      </c>
      <c r="D45" s="173"/>
      <c r="E45" s="174"/>
      <c r="F45" s="183">
        <v>98.17</v>
      </c>
      <c r="G45" s="184">
        <v>98.17</v>
      </c>
      <c r="H45" s="185">
        <v>98.17</v>
      </c>
      <c r="I45" s="183">
        <v>98.17</v>
      </c>
      <c r="J45" s="184">
        <v>98.17</v>
      </c>
      <c r="K45" s="185">
        <v>98.17</v>
      </c>
      <c r="L45" s="183">
        <v>0</v>
      </c>
      <c r="M45" s="184">
        <v>0</v>
      </c>
      <c r="N45" s="185">
        <v>0</v>
      </c>
      <c r="O45" s="183">
        <v>0</v>
      </c>
      <c r="P45" s="184">
        <v>0</v>
      </c>
      <c r="Q45" s="185">
        <v>0</v>
      </c>
      <c r="R45" s="183">
        <v>77.74</v>
      </c>
      <c r="S45" s="248">
        <v>77.74</v>
      </c>
      <c r="T45" s="185">
        <v>77.74</v>
      </c>
      <c r="U45" s="183">
        <v>175.91</v>
      </c>
      <c r="V45" s="248">
        <v>175.91</v>
      </c>
      <c r="W45" s="249">
        <v>175.91</v>
      </c>
      <c r="X45" s="71" t="s">
        <v>78</v>
      </c>
      <c r="Y45" s="173"/>
      <c r="Z45" s="174"/>
      <c r="AG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2</v>
      </c>
      <c r="AQ45">
        <v>2</v>
      </c>
      <c r="AR45">
        <v>2</v>
      </c>
      <c r="AS45">
        <v>3</v>
      </c>
      <c r="AT45">
        <v>5</v>
      </c>
      <c r="AU45">
        <v>5</v>
      </c>
      <c r="AV45">
        <v>2</v>
      </c>
      <c r="AW45">
        <v>5</v>
      </c>
      <c r="AX45">
        <v>5</v>
      </c>
      <c r="AY45">
        <v>3</v>
      </c>
      <c r="AZ45">
        <v>3</v>
      </c>
      <c r="BA45">
        <v>3</v>
      </c>
      <c r="BB45">
        <v>3</v>
      </c>
    </row>
    <row r="46" spans="1:54" ht="12.75">
      <c r="A46">
        <f t="shared" si="1"/>
      </c>
      <c r="B46" s="16" t="s">
        <v>22</v>
      </c>
      <c r="C46" s="49" t="s">
        <v>121</v>
      </c>
      <c r="D46" s="173"/>
      <c r="E46" s="174"/>
      <c r="F46" s="183">
        <v>42</v>
      </c>
      <c r="G46" s="184">
        <v>42</v>
      </c>
      <c r="H46" s="185">
        <v>42</v>
      </c>
      <c r="I46" s="183">
        <v>0</v>
      </c>
      <c r="J46" s="184">
        <v>0</v>
      </c>
      <c r="K46" s="185">
        <v>0</v>
      </c>
      <c r="L46" s="183">
        <v>0</v>
      </c>
      <c r="M46" s="184">
        <v>0</v>
      </c>
      <c r="N46" s="185">
        <v>0</v>
      </c>
      <c r="O46" s="183">
        <v>42</v>
      </c>
      <c r="P46" s="184">
        <v>42</v>
      </c>
      <c r="Q46" s="185">
        <v>42</v>
      </c>
      <c r="R46" s="183">
        <v>86.04</v>
      </c>
      <c r="S46" s="248">
        <v>86.04</v>
      </c>
      <c r="T46" s="185">
        <v>86.04</v>
      </c>
      <c r="U46" s="183">
        <v>128.04000000000002</v>
      </c>
      <c r="V46" s="248">
        <v>128.04000000000002</v>
      </c>
      <c r="W46" s="249">
        <v>128.04000000000002</v>
      </c>
      <c r="X46" s="71" t="s">
        <v>22</v>
      </c>
      <c r="Y46" s="173"/>
      <c r="Z46" s="174"/>
      <c r="AG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  <c r="AP46">
        <v>2</v>
      </c>
      <c r="AQ46">
        <v>2</v>
      </c>
      <c r="AR46">
        <v>2</v>
      </c>
      <c r="AS46">
        <v>5</v>
      </c>
      <c r="AT46">
        <v>5</v>
      </c>
      <c r="AU46">
        <v>5</v>
      </c>
      <c r="AV46">
        <v>5</v>
      </c>
      <c r="AW46">
        <v>5</v>
      </c>
      <c r="AX46">
        <v>5</v>
      </c>
      <c r="AY46">
        <v>3</v>
      </c>
      <c r="AZ46">
        <v>3</v>
      </c>
      <c r="BA46">
        <v>3</v>
      </c>
      <c r="BB46">
        <v>3</v>
      </c>
    </row>
    <row r="47" spans="1:54" ht="12.75">
      <c r="A47">
        <f t="shared" si="1"/>
      </c>
      <c r="B47" s="16" t="s">
        <v>23</v>
      </c>
      <c r="C47" s="49" t="s">
        <v>122</v>
      </c>
      <c r="D47" s="173"/>
      <c r="E47" s="174"/>
      <c r="F47" s="183">
        <v>2.8</v>
      </c>
      <c r="G47" s="184">
        <v>2.8</v>
      </c>
      <c r="H47" s="185">
        <v>2.8</v>
      </c>
      <c r="I47" s="183">
        <v>1.4</v>
      </c>
      <c r="J47" s="184">
        <v>1.4</v>
      </c>
      <c r="K47" s="185">
        <v>1.4</v>
      </c>
      <c r="L47" s="183">
        <v>0</v>
      </c>
      <c r="M47" s="184">
        <v>0</v>
      </c>
      <c r="N47" s="185">
        <v>0</v>
      </c>
      <c r="O47" s="183">
        <v>1.4</v>
      </c>
      <c r="P47" s="184">
        <v>1.4</v>
      </c>
      <c r="Q47" s="185">
        <v>1.4</v>
      </c>
      <c r="R47" s="183">
        <v>10.98</v>
      </c>
      <c r="S47" s="248">
        <v>10.98</v>
      </c>
      <c r="T47" s="185">
        <v>10.98</v>
      </c>
      <c r="U47" s="183">
        <v>13.780000000000001</v>
      </c>
      <c r="V47" s="248">
        <v>13.780000000000001</v>
      </c>
      <c r="W47" s="249">
        <v>13.780000000000001</v>
      </c>
      <c r="X47" s="71" t="s">
        <v>79</v>
      </c>
      <c r="Y47" s="173"/>
      <c r="Z47" s="174"/>
      <c r="AG47">
        <v>3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3</v>
      </c>
      <c r="AP47">
        <v>2</v>
      </c>
      <c r="AQ47">
        <v>2</v>
      </c>
      <c r="AR47">
        <v>2</v>
      </c>
      <c r="AS47">
        <v>5</v>
      </c>
      <c r="AT47">
        <v>5</v>
      </c>
      <c r="AU47">
        <v>5</v>
      </c>
      <c r="AV47">
        <v>5</v>
      </c>
      <c r="AW47">
        <v>5</v>
      </c>
      <c r="AX47">
        <v>5</v>
      </c>
      <c r="AY47">
        <v>3</v>
      </c>
      <c r="AZ47">
        <v>3</v>
      </c>
      <c r="BA47">
        <v>3</v>
      </c>
      <c r="BB47">
        <v>3</v>
      </c>
    </row>
    <row r="48" spans="1:54" ht="12.75">
      <c r="A48">
        <f t="shared" si="1"/>
      </c>
      <c r="B48" s="16" t="s">
        <v>26</v>
      </c>
      <c r="C48" s="49" t="s">
        <v>123</v>
      </c>
      <c r="D48" s="173"/>
      <c r="E48" s="174"/>
      <c r="F48" s="183">
        <v>0</v>
      </c>
      <c r="G48" s="184">
        <v>0</v>
      </c>
      <c r="H48" s="185">
        <v>0</v>
      </c>
      <c r="I48" s="183">
        <v>0</v>
      </c>
      <c r="J48" s="184">
        <v>0</v>
      </c>
      <c r="K48" s="185">
        <v>0</v>
      </c>
      <c r="L48" s="183">
        <v>0</v>
      </c>
      <c r="M48" s="184">
        <v>0</v>
      </c>
      <c r="N48" s="185">
        <v>0</v>
      </c>
      <c r="O48" s="183">
        <v>0</v>
      </c>
      <c r="P48" s="184">
        <v>0</v>
      </c>
      <c r="Q48" s="185">
        <v>0</v>
      </c>
      <c r="R48" s="183">
        <v>4</v>
      </c>
      <c r="S48" s="248">
        <v>4</v>
      </c>
      <c r="T48" s="185">
        <v>4</v>
      </c>
      <c r="U48" s="183">
        <v>4</v>
      </c>
      <c r="V48" s="248">
        <v>4</v>
      </c>
      <c r="W48" s="249">
        <v>4</v>
      </c>
      <c r="X48" s="71" t="s">
        <v>26</v>
      </c>
      <c r="Y48" s="173"/>
      <c r="Z48" s="174"/>
      <c r="AG48">
        <v>3</v>
      </c>
      <c r="AJ48">
        <v>3</v>
      </c>
      <c r="AK48">
        <v>3</v>
      </c>
      <c r="AL48">
        <v>3</v>
      </c>
      <c r="AM48">
        <v>3</v>
      </c>
      <c r="AN48">
        <v>3</v>
      </c>
      <c r="AO48">
        <v>3</v>
      </c>
      <c r="AP48">
        <v>2</v>
      </c>
      <c r="AQ48">
        <v>2</v>
      </c>
      <c r="AR48">
        <v>2</v>
      </c>
      <c r="AS48">
        <v>5</v>
      </c>
      <c r="AT48">
        <v>5</v>
      </c>
      <c r="AU48">
        <v>5</v>
      </c>
      <c r="AV48">
        <v>5</v>
      </c>
      <c r="AW48">
        <v>5</v>
      </c>
      <c r="AX48">
        <v>5</v>
      </c>
      <c r="AY48">
        <v>3</v>
      </c>
      <c r="AZ48">
        <v>3</v>
      </c>
      <c r="BA48">
        <v>3</v>
      </c>
      <c r="BB48">
        <v>3</v>
      </c>
    </row>
    <row r="49" spans="1:54" ht="12.75">
      <c r="A49">
        <f t="shared" si="1"/>
      </c>
      <c r="B49" s="16" t="s">
        <v>34</v>
      </c>
      <c r="C49" s="49" t="s">
        <v>124</v>
      </c>
      <c r="D49" s="173"/>
      <c r="E49" s="174"/>
      <c r="F49" s="183">
        <v>175108.67</v>
      </c>
      <c r="G49" s="184">
        <v>178012.5172</v>
      </c>
      <c r="H49" s="185">
        <v>179097.953535</v>
      </c>
      <c r="I49" s="183">
        <v>130984.7</v>
      </c>
      <c r="J49" s="184">
        <v>132949.4705</v>
      </c>
      <c r="K49" s="185">
        <v>133604.394</v>
      </c>
      <c r="L49" s="183">
        <v>36203.48</v>
      </c>
      <c r="M49" s="184">
        <v>36746.5322</v>
      </c>
      <c r="N49" s="185">
        <v>36927.549600000006</v>
      </c>
      <c r="O49" s="183">
        <v>7920.49</v>
      </c>
      <c r="P49" s="184">
        <v>8316.5145</v>
      </c>
      <c r="Q49" s="185">
        <v>8566.009935</v>
      </c>
      <c r="R49" s="183">
        <v>11693.02</v>
      </c>
      <c r="S49" s="248">
        <v>12277.671</v>
      </c>
      <c r="T49" s="185">
        <v>12646.00113</v>
      </c>
      <c r="U49" s="183">
        <v>186801.69</v>
      </c>
      <c r="V49" s="248">
        <v>190290.1882</v>
      </c>
      <c r="W49" s="249">
        <v>191743.954665</v>
      </c>
      <c r="X49" s="71" t="s">
        <v>80</v>
      </c>
      <c r="Y49" s="173"/>
      <c r="Z49" s="174"/>
      <c r="AG49">
        <v>3</v>
      </c>
      <c r="AJ49">
        <v>3</v>
      </c>
      <c r="AK49">
        <v>2</v>
      </c>
      <c r="AL49">
        <v>2</v>
      </c>
      <c r="AM49">
        <v>3</v>
      </c>
      <c r="AN49">
        <v>2</v>
      </c>
      <c r="AO49">
        <v>2</v>
      </c>
      <c r="AP49">
        <v>2</v>
      </c>
      <c r="AQ49">
        <v>2</v>
      </c>
      <c r="AR49">
        <v>2</v>
      </c>
      <c r="AS49">
        <v>3</v>
      </c>
      <c r="AT49">
        <v>2</v>
      </c>
      <c r="AU49">
        <v>2</v>
      </c>
      <c r="AV49">
        <v>3</v>
      </c>
      <c r="AW49">
        <v>2</v>
      </c>
      <c r="AX49">
        <v>2</v>
      </c>
      <c r="AY49">
        <v>3</v>
      </c>
      <c r="AZ49">
        <v>2</v>
      </c>
      <c r="BA49">
        <v>2</v>
      </c>
      <c r="BB49">
        <v>3</v>
      </c>
    </row>
    <row r="50" spans="1:54" ht="13.5" thickBot="1">
      <c r="A50">
        <f t="shared" si="1"/>
      </c>
      <c r="B50" s="16" t="s">
        <v>39</v>
      </c>
      <c r="C50" s="49" t="s">
        <v>125</v>
      </c>
      <c r="D50" s="173"/>
      <c r="E50" s="174"/>
      <c r="F50" s="183">
        <v>6714</v>
      </c>
      <c r="G50" s="184">
        <v>6714</v>
      </c>
      <c r="H50" s="185">
        <v>6714</v>
      </c>
      <c r="I50" s="183">
        <v>4458</v>
      </c>
      <c r="J50" s="184">
        <v>4458</v>
      </c>
      <c r="K50" s="185">
        <v>4458</v>
      </c>
      <c r="L50" s="183">
        <v>700</v>
      </c>
      <c r="M50" s="184">
        <v>700</v>
      </c>
      <c r="N50" s="185">
        <v>700</v>
      </c>
      <c r="O50" s="183">
        <v>1556</v>
      </c>
      <c r="P50" s="184">
        <v>1556</v>
      </c>
      <c r="Q50" s="185">
        <v>1556</v>
      </c>
      <c r="R50" s="183">
        <v>6048</v>
      </c>
      <c r="S50" s="248">
        <v>6048</v>
      </c>
      <c r="T50" s="185">
        <v>6048</v>
      </c>
      <c r="U50" s="183">
        <v>12762</v>
      </c>
      <c r="V50" s="248">
        <v>12762</v>
      </c>
      <c r="W50" s="249">
        <v>12762</v>
      </c>
      <c r="X50" s="71" t="s">
        <v>39</v>
      </c>
      <c r="Y50" s="173"/>
      <c r="Z50" s="174"/>
      <c r="AG50">
        <v>3</v>
      </c>
      <c r="AJ50">
        <v>3</v>
      </c>
      <c r="AK50">
        <v>3</v>
      </c>
      <c r="AL50">
        <v>3</v>
      </c>
      <c r="AM50">
        <v>2</v>
      </c>
      <c r="AN50">
        <v>3</v>
      </c>
      <c r="AO50">
        <v>3</v>
      </c>
      <c r="AP50">
        <v>3</v>
      </c>
      <c r="AQ50">
        <v>3</v>
      </c>
      <c r="AR50">
        <v>3</v>
      </c>
      <c r="AS50">
        <v>2</v>
      </c>
      <c r="AT50">
        <v>5</v>
      </c>
      <c r="AU50">
        <v>5</v>
      </c>
      <c r="AV50">
        <v>2</v>
      </c>
      <c r="AW50">
        <v>5</v>
      </c>
      <c r="AX50">
        <v>5</v>
      </c>
      <c r="AY50">
        <v>3</v>
      </c>
      <c r="AZ50">
        <v>3</v>
      </c>
      <c r="BA50">
        <v>3</v>
      </c>
      <c r="BB50">
        <v>3</v>
      </c>
    </row>
    <row r="51" spans="1:54" ht="14.25" thickBot="1" thickTop="1">
      <c r="A51">
        <f t="shared" si="1"/>
      </c>
      <c r="C51" s="14" t="s">
        <v>364</v>
      </c>
      <c r="D51" s="177"/>
      <c r="E51" s="178"/>
      <c r="F51" s="155">
        <v>195202.64</v>
      </c>
      <c r="G51" s="156">
        <v>198669.4872</v>
      </c>
      <c r="H51" s="157">
        <v>200654.923535</v>
      </c>
      <c r="I51" s="155">
        <v>143311.87</v>
      </c>
      <c r="J51" s="156">
        <v>145457.0405</v>
      </c>
      <c r="K51" s="157">
        <v>146611.964</v>
      </c>
      <c r="L51" s="155">
        <v>38893.380000000005</v>
      </c>
      <c r="M51" s="156">
        <v>39646.5322</v>
      </c>
      <c r="N51" s="157">
        <v>40077.549600000006</v>
      </c>
      <c r="O51" s="155">
        <v>12997.39</v>
      </c>
      <c r="P51" s="156">
        <v>13565.914499999999</v>
      </c>
      <c r="Q51" s="157">
        <v>13965.409935</v>
      </c>
      <c r="R51" s="155">
        <v>27628.28</v>
      </c>
      <c r="S51" s="252">
        <v>28654.431</v>
      </c>
      <c r="T51" s="157">
        <v>29272.76113</v>
      </c>
      <c r="U51" s="155">
        <v>222830.92</v>
      </c>
      <c r="V51" s="252">
        <v>227323.91820000001</v>
      </c>
      <c r="W51" s="253">
        <v>229927.684665</v>
      </c>
      <c r="X51" s="14" t="s">
        <v>365</v>
      </c>
      <c r="Y51" s="177"/>
      <c r="Z51" s="178"/>
      <c r="AG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  <c r="AQ51" t="e">
        <v>#REF!</v>
      </c>
      <c r="AR51" t="e">
        <v>#REF!</v>
      </c>
      <c r="AS51" t="e">
        <v>#REF!</v>
      </c>
      <c r="AT51" t="e">
        <v>#REF!</v>
      </c>
      <c r="AU51" t="e">
        <v>#REF!</v>
      </c>
      <c r="AV51" t="e">
        <v>#REF!</v>
      </c>
      <c r="AW51" t="e">
        <v>#REF!</v>
      </c>
      <c r="AX51" t="e">
        <v>#REF!</v>
      </c>
      <c r="AY51" t="e">
        <v>#REF!</v>
      </c>
      <c r="AZ51" t="e">
        <v>#REF!</v>
      </c>
      <c r="BA51" t="e">
        <v>#REF!</v>
      </c>
      <c r="BB51" t="e">
        <v>#REF!</v>
      </c>
    </row>
    <row r="52" spans="1:54" ht="13.5" thickTop="1">
      <c r="A52">
        <f t="shared" si="1"/>
      </c>
      <c r="B52" s="16" t="s">
        <v>6</v>
      </c>
      <c r="C52" s="170" t="s">
        <v>128</v>
      </c>
      <c r="D52" s="171"/>
      <c r="E52" s="172"/>
      <c r="F52" s="180">
        <v>121047.05</v>
      </c>
      <c r="G52" s="181">
        <v>121047.05</v>
      </c>
      <c r="H52" s="182">
        <v>121047.05</v>
      </c>
      <c r="I52" s="180">
        <v>115668.32</v>
      </c>
      <c r="J52" s="181">
        <v>115668.32</v>
      </c>
      <c r="K52" s="182">
        <v>115668.32</v>
      </c>
      <c r="L52" s="180">
        <v>5182.73</v>
      </c>
      <c r="M52" s="181">
        <v>5182.73</v>
      </c>
      <c r="N52" s="182">
        <v>5182.73</v>
      </c>
      <c r="O52" s="180">
        <v>196</v>
      </c>
      <c r="P52" s="181">
        <v>196</v>
      </c>
      <c r="Q52" s="182">
        <v>196</v>
      </c>
      <c r="R52" s="180">
        <v>627.2</v>
      </c>
      <c r="S52" s="246">
        <v>627.2</v>
      </c>
      <c r="T52" s="182">
        <v>627.2</v>
      </c>
      <c r="U52" s="180">
        <v>121674.25</v>
      </c>
      <c r="V52" s="246">
        <v>121674.25</v>
      </c>
      <c r="W52" s="247">
        <v>121674.25</v>
      </c>
      <c r="X52" s="83" t="s">
        <v>6</v>
      </c>
      <c r="Y52" s="171"/>
      <c r="Z52" s="172"/>
      <c r="AG52">
        <v>3</v>
      </c>
      <c r="AJ52">
        <v>3</v>
      </c>
      <c r="AK52">
        <v>3</v>
      </c>
      <c r="AL52">
        <v>3</v>
      </c>
      <c r="AM52">
        <v>3</v>
      </c>
      <c r="AN52">
        <v>3</v>
      </c>
      <c r="AO52">
        <v>3</v>
      </c>
      <c r="AP52">
        <v>2</v>
      </c>
      <c r="AQ52">
        <v>2</v>
      </c>
      <c r="AR52">
        <v>3</v>
      </c>
      <c r="AS52">
        <v>2</v>
      </c>
      <c r="AT52">
        <v>5</v>
      </c>
      <c r="AU52">
        <v>5</v>
      </c>
      <c r="AV52">
        <v>5</v>
      </c>
      <c r="AW52">
        <v>5</v>
      </c>
      <c r="AX52">
        <v>5</v>
      </c>
      <c r="AY52">
        <v>3</v>
      </c>
      <c r="AZ52">
        <v>3</v>
      </c>
      <c r="BA52">
        <v>3</v>
      </c>
      <c r="BB52">
        <v>3</v>
      </c>
    </row>
    <row r="53" spans="1:54" ht="13.5" thickBot="1">
      <c r="A53">
        <f t="shared" si="1"/>
      </c>
      <c r="B53" s="16" t="s">
        <v>40</v>
      </c>
      <c r="C53" s="103" t="s">
        <v>129</v>
      </c>
      <c r="D53" s="175"/>
      <c r="E53" s="176"/>
      <c r="F53" s="186">
        <v>275709</v>
      </c>
      <c r="G53" s="187">
        <v>279708.70999999996</v>
      </c>
      <c r="H53" s="188">
        <v>283841.88</v>
      </c>
      <c r="I53" s="186">
        <v>141040</v>
      </c>
      <c r="J53" s="187">
        <v>145231.3</v>
      </c>
      <c r="K53" s="188">
        <v>149547</v>
      </c>
      <c r="L53" s="186">
        <v>131912</v>
      </c>
      <c r="M53" s="187">
        <v>131878.5</v>
      </c>
      <c r="N53" s="188">
        <v>131845</v>
      </c>
      <c r="O53" s="186">
        <v>2757</v>
      </c>
      <c r="P53" s="187">
        <v>2598.91</v>
      </c>
      <c r="Q53" s="188">
        <v>2449.88</v>
      </c>
      <c r="R53" s="186">
        <v>15043.95</v>
      </c>
      <c r="S53" s="250">
        <v>16872.89</v>
      </c>
      <c r="T53" s="188">
        <v>18924.19</v>
      </c>
      <c r="U53" s="186">
        <v>290752.95</v>
      </c>
      <c r="V53" s="250">
        <v>296581.6</v>
      </c>
      <c r="W53" s="251">
        <v>302766.07</v>
      </c>
      <c r="X53" s="104" t="s">
        <v>82</v>
      </c>
      <c r="Y53" s="175"/>
      <c r="Z53" s="176"/>
      <c r="AG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2</v>
      </c>
      <c r="AQ53">
        <v>2</v>
      </c>
      <c r="AR53">
        <v>2</v>
      </c>
      <c r="AS53">
        <v>2</v>
      </c>
      <c r="AT53">
        <v>2</v>
      </c>
      <c r="AU53">
        <v>2</v>
      </c>
      <c r="AV53">
        <v>2</v>
      </c>
      <c r="AW53">
        <v>2</v>
      </c>
      <c r="AX53">
        <v>2</v>
      </c>
      <c r="AY53">
        <v>2</v>
      </c>
      <c r="AZ53">
        <v>2</v>
      </c>
      <c r="BA53">
        <v>2</v>
      </c>
      <c r="BB53">
        <v>2</v>
      </c>
    </row>
    <row r="54" spans="1:54" ht="14.25" thickBot="1" thickTop="1">
      <c r="A54">
        <f t="shared" si="1"/>
      </c>
      <c r="C54" s="14" t="s">
        <v>43</v>
      </c>
      <c r="D54" s="12"/>
      <c r="E54" s="13"/>
      <c r="F54" s="155">
        <v>396756.05</v>
      </c>
      <c r="G54" s="156">
        <v>400755.75999999995</v>
      </c>
      <c r="H54" s="157">
        <v>404888.93</v>
      </c>
      <c r="I54" s="155">
        <v>256708.32</v>
      </c>
      <c r="J54" s="156">
        <v>260899.62</v>
      </c>
      <c r="K54" s="157">
        <v>265215.32</v>
      </c>
      <c r="L54" s="155">
        <v>137094.73</v>
      </c>
      <c r="M54" s="156">
        <v>137061.23</v>
      </c>
      <c r="N54" s="157">
        <v>137027.73</v>
      </c>
      <c r="O54" s="155">
        <v>2953</v>
      </c>
      <c r="P54" s="156">
        <v>2794.91</v>
      </c>
      <c r="Q54" s="157">
        <v>2645.88</v>
      </c>
      <c r="R54" s="155">
        <v>15671.150000000001</v>
      </c>
      <c r="S54" s="252">
        <v>17500.09</v>
      </c>
      <c r="T54" s="157">
        <v>19551.39</v>
      </c>
      <c r="U54" s="155">
        <v>412427.2</v>
      </c>
      <c r="V54" s="252">
        <v>418255.85</v>
      </c>
      <c r="W54" s="157">
        <v>424440.32</v>
      </c>
      <c r="X54" s="18" t="s">
        <v>130</v>
      </c>
      <c r="Y54" s="8"/>
      <c r="Z54" s="9"/>
      <c r="AG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  <c r="AQ54" t="e">
        <v>#REF!</v>
      </c>
      <c r="AR54" t="e">
        <v>#REF!</v>
      </c>
      <c r="AS54" t="e">
        <v>#REF!</v>
      </c>
      <c r="AT54" t="e">
        <v>#REF!</v>
      </c>
      <c r="AU54" t="e">
        <v>#REF!</v>
      </c>
      <c r="AV54" t="e">
        <v>#REF!</v>
      </c>
      <c r="AW54" t="e">
        <v>#REF!</v>
      </c>
      <c r="AX54" t="e">
        <v>#REF!</v>
      </c>
      <c r="AY54" t="e">
        <v>#REF!</v>
      </c>
      <c r="AZ54" t="e">
        <v>#REF!</v>
      </c>
      <c r="BA54" t="e">
        <v>#REF!</v>
      </c>
      <c r="BB54" t="e">
        <v>#REF!</v>
      </c>
    </row>
    <row r="55" spans="5:15" ht="15" thickTop="1">
      <c r="E55" s="40" t="s">
        <v>182</v>
      </c>
      <c r="F55" t="s">
        <v>179</v>
      </c>
      <c r="N55" s="40" t="s">
        <v>182</v>
      </c>
      <c r="O55" t="s">
        <v>187</v>
      </c>
    </row>
    <row r="56" spans="5:15" ht="14.25">
      <c r="E56" s="34"/>
      <c r="F56" t="s">
        <v>180</v>
      </c>
      <c r="N56" s="34"/>
      <c r="O56" t="s">
        <v>188</v>
      </c>
    </row>
    <row r="57" spans="5:15" ht="14.25">
      <c r="E57" s="40" t="s">
        <v>183</v>
      </c>
      <c r="F57" t="s">
        <v>181</v>
      </c>
      <c r="N57" s="40" t="s">
        <v>183</v>
      </c>
      <c r="O57" t="s">
        <v>189</v>
      </c>
    </row>
    <row r="58" spans="5:15" ht="14.25">
      <c r="E58" s="40" t="s">
        <v>184</v>
      </c>
      <c r="F58" t="s">
        <v>185</v>
      </c>
      <c r="N58" s="40" t="s">
        <v>184</v>
      </c>
      <c r="O58" t="s">
        <v>190</v>
      </c>
    </row>
    <row r="59" spans="6:15" ht="12.75">
      <c r="F59" t="s">
        <v>186</v>
      </c>
      <c r="O59" t="s">
        <v>191</v>
      </c>
    </row>
    <row r="60" spans="3:26" ht="12.75">
      <c r="C60" s="41" t="str">
        <f ca="1">CELL("filename")</f>
        <v>C:\MyFiles\Timber\Timber Committee\TCQ2019\Masterfiles\[TF2019_final_tables_postmeeting.xls]Table 13</v>
      </c>
      <c r="Z60" s="43" t="str">
        <f ca="1">CONCATENATE("printed on ",DAY(NOW()),"/",MONTH(NOW()))</f>
        <v>printed on 15/11</v>
      </c>
    </row>
  </sheetData>
  <sheetProtection/>
  <mergeCells count="18">
    <mergeCell ref="L8:N8"/>
    <mergeCell ref="C2:Z2"/>
    <mergeCell ref="O8:Q8"/>
    <mergeCell ref="R6:T8"/>
    <mergeCell ref="U7:W7"/>
    <mergeCell ref="X6:Z9"/>
    <mergeCell ref="C6:E9"/>
    <mergeCell ref="I8:K8"/>
    <mergeCell ref="I7:K7"/>
    <mergeCell ref="F7:H8"/>
    <mergeCell ref="L7:N7"/>
    <mergeCell ref="O7:Q7"/>
    <mergeCell ref="F6:Q6"/>
    <mergeCell ref="O3:W3"/>
    <mergeCell ref="O4:W4"/>
    <mergeCell ref="F3:N3"/>
    <mergeCell ref="F4:N4"/>
    <mergeCell ref="N5:O5"/>
  </mergeCells>
  <conditionalFormatting sqref="C10:X54">
    <cfRule type="expression" priority="1" dxfId="0" stopIfTrue="1">
      <formula>AG10&gt;2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2:BB6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6" max="23" width="10.28125" style="0" customWidth="1"/>
    <col min="33" max="54" width="0" style="0" hidden="1" customWidth="1"/>
  </cols>
  <sheetData>
    <row r="2" spans="3:26" ht="12.75">
      <c r="C2" s="274" t="s">
        <v>158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</row>
    <row r="3" spans="6:23" ht="12.75">
      <c r="F3" s="274" t="s">
        <v>168</v>
      </c>
      <c r="G3" s="274"/>
      <c r="H3" s="274"/>
      <c r="I3" s="274"/>
      <c r="J3" s="274"/>
      <c r="K3" s="274"/>
      <c r="L3" s="274"/>
      <c r="M3" s="274"/>
      <c r="N3" s="274"/>
      <c r="O3" s="274" t="s">
        <v>169</v>
      </c>
      <c r="P3" s="274"/>
      <c r="Q3" s="274"/>
      <c r="R3" s="274"/>
      <c r="S3" s="274"/>
      <c r="T3" s="274"/>
      <c r="U3" s="274"/>
      <c r="V3" s="274"/>
      <c r="W3" s="274"/>
    </row>
    <row r="4" spans="6:23" ht="12.75">
      <c r="F4" s="306" t="s">
        <v>281</v>
      </c>
      <c r="G4" s="306"/>
      <c r="H4" s="306"/>
      <c r="I4" s="306"/>
      <c r="J4" s="306"/>
      <c r="K4" s="306"/>
      <c r="L4" s="306"/>
      <c r="M4" s="306"/>
      <c r="N4" s="306"/>
      <c r="O4" s="306" t="s">
        <v>193</v>
      </c>
      <c r="P4" s="306"/>
      <c r="Q4" s="306"/>
      <c r="R4" s="306"/>
      <c r="S4" s="306"/>
      <c r="T4" s="306"/>
      <c r="U4" s="306"/>
      <c r="V4" s="306"/>
      <c r="W4" s="306"/>
    </row>
    <row r="5" spans="11:15" ht="15" thickBot="1">
      <c r="K5" s="11"/>
      <c r="L5" s="11"/>
      <c r="N5" s="278" t="s">
        <v>85</v>
      </c>
      <c r="O5" s="278"/>
    </row>
    <row r="6" spans="3:26" ht="12.75" customHeight="1" thickTop="1">
      <c r="C6" s="290" t="s">
        <v>0</v>
      </c>
      <c r="D6" s="291"/>
      <c r="E6" s="292"/>
      <c r="F6" s="303" t="s">
        <v>174</v>
      </c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5"/>
      <c r="R6" s="279" t="s">
        <v>314</v>
      </c>
      <c r="S6" s="280"/>
      <c r="T6" s="281"/>
      <c r="U6" s="10"/>
      <c r="V6" s="10"/>
      <c r="W6" s="10"/>
      <c r="X6" s="290" t="s">
        <v>49</v>
      </c>
      <c r="Y6" s="291"/>
      <c r="Z6" s="292"/>
    </row>
    <row r="7" spans="3:26" ht="12.75" customHeight="1">
      <c r="C7" s="293"/>
      <c r="D7" s="294"/>
      <c r="E7" s="295"/>
      <c r="F7" s="293" t="s">
        <v>171</v>
      </c>
      <c r="G7" s="294"/>
      <c r="H7" s="295"/>
      <c r="I7" s="271" t="s">
        <v>172</v>
      </c>
      <c r="J7" s="272"/>
      <c r="K7" s="273"/>
      <c r="L7" s="302" t="s">
        <v>175</v>
      </c>
      <c r="M7" s="288"/>
      <c r="N7" s="289"/>
      <c r="O7" s="302" t="s">
        <v>177</v>
      </c>
      <c r="P7" s="288"/>
      <c r="Q7" s="289"/>
      <c r="R7" s="282"/>
      <c r="S7" s="283"/>
      <c r="T7" s="284"/>
      <c r="U7" s="288" t="s">
        <v>171</v>
      </c>
      <c r="V7" s="288"/>
      <c r="W7" s="289"/>
      <c r="X7" s="293"/>
      <c r="Y7" s="294"/>
      <c r="Z7" s="295"/>
    </row>
    <row r="8" spans="3:26" ht="12.75" customHeight="1">
      <c r="C8" s="293"/>
      <c r="D8" s="294"/>
      <c r="E8" s="295"/>
      <c r="F8" s="299"/>
      <c r="G8" s="300"/>
      <c r="H8" s="301"/>
      <c r="I8" s="271" t="s">
        <v>173</v>
      </c>
      <c r="J8" s="272"/>
      <c r="K8" s="273"/>
      <c r="L8" s="271" t="s">
        <v>176</v>
      </c>
      <c r="M8" s="272"/>
      <c r="N8" s="273"/>
      <c r="O8" s="271" t="s">
        <v>178</v>
      </c>
      <c r="P8" s="272"/>
      <c r="Q8" s="273"/>
      <c r="R8" s="285"/>
      <c r="S8" s="286"/>
      <c r="T8" s="287"/>
      <c r="U8" s="35"/>
      <c r="V8" s="35"/>
      <c r="W8" s="36"/>
      <c r="X8" s="293"/>
      <c r="Y8" s="294"/>
      <c r="Z8" s="295"/>
    </row>
    <row r="9" spans="3:54" ht="13.5" thickBot="1">
      <c r="C9" s="296"/>
      <c r="D9" s="297"/>
      <c r="E9" s="298"/>
      <c r="F9" s="26">
        <v>2018</v>
      </c>
      <c r="G9" s="27">
        <v>2019</v>
      </c>
      <c r="H9" s="25">
        <v>2020</v>
      </c>
      <c r="I9" s="26">
        <v>2018</v>
      </c>
      <c r="J9" s="27">
        <v>2019</v>
      </c>
      <c r="K9" s="25">
        <v>2020</v>
      </c>
      <c r="L9" s="26">
        <v>2018</v>
      </c>
      <c r="M9" s="27">
        <v>2019</v>
      </c>
      <c r="N9" s="25">
        <v>2020</v>
      </c>
      <c r="O9" s="26">
        <v>2018</v>
      </c>
      <c r="P9" s="27">
        <v>2019</v>
      </c>
      <c r="Q9" s="25">
        <v>2020</v>
      </c>
      <c r="R9" s="26">
        <v>2018</v>
      </c>
      <c r="S9" s="38">
        <v>2019</v>
      </c>
      <c r="T9" s="37">
        <v>2020</v>
      </c>
      <c r="U9" s="26">
        <v>2018</v>
      </c>
      <c r="V9" s="38">
        <v>2019</v>
      </c>
      <c r="W9" s="11">
        <v>2020</v>
      </c>
      <c r="X9" s="296"/>
      <c r="Y9" s="297"/>
      <c r="Z9" s="298"/>
      <c r="AG9" t="s">
        <v>0</v>
      </c>
      <c r="AJ9" t="s">
        <v>348</v>
      </c>
      <c r="AM9" t="s">
        <v>172</v>
      </c>
      <c r="AP9" t="s">
        <v>344</v>
      </c>
      <c r="AS9" t="s">
        <v>346</v>
      </c>
      <c r="AV9" t="s">
        <v>347</v>
      </c>
      <c r="AY9" t="s">
        <v>349</v>
      </c>
      <c r="BB9" t="s">
        <v>0</v>
      </c>
    </row>
    <row r="10" spans="1:54" ht="13.5" thickTop="1">
      <c r="A10">
        <f aca="true" t="shared" si="0" ref="A10:A37">IF(SUM(F10:W10)&lt;1,"Y","")</f>
      </c>
      <c r="B10" s="15" t="s">
        <v>1</v>
      </c>
      <c r="C10" s="170" t="s">
        <v>88</v>
      </c>
      <c r="D10" s="171"/>
      <c r="E10" s="172"/>
      <c r="F10" s="180">
        <v>49.34</v>
      </c>
      <c r="G10" s="181">
        <v>49.34</v>
      </c>
      <c r="H10" s="182">
        <v>49.34</v>
      </c>
      <c r="I10" s="180">
        <v>9.64</v>
      </c>
      <c r="J10" s="181">
        <v>9.64</v>
      </c>
      <c r="K10" s="182">
        <v>9.64</v>
      </c>
      <c r="L10" s="180">
        <v>0</v>
      </c>
      <c r="M10" s="181">
        <v>0</v>
      </c>
      <c r="N10" s="182">
        <v>0</v>
      </c>
      <c r="O10" s="180">
        <v>39.7</v>
      </c>
      <c r="P10" s="181">
        <v>39.7</v>
      </c>
      <c r="Q10" s="182">
        <v>39.7</v>
      </c>
      <c r="R10" s="180">
        <v>1100</v>
      </c>
      <c r="S10" s="246">
        <v>1100</v>
      </c>
      <c r="T10" s="182">
        <v>1100</v>
      </c>
      <c r="U10" s="180">
        <v>1149.34</v>
      </c>
      <c r="V10" s="246">
        <v>1149.34</v>
      </c>
      <c r="W10" s="247">
        <v>1149.34</v>
      </c>
      <c r="X10" s="83" t="s">
        <v>50</v>
      </c>
      <c r="Y10" s="171"/>
      <c r="Z10" s="172"/>
      <c r="AG10">
        <v>3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2</v>
      </c>
      <c r="AQ10">
        <v>2</v>
      </c>
      <c r="AR10">
        <v>2</v>
      </c>
      <c r="AS10">
        <v>5</v>
      </c>
      <c r="AT10">
        <v>5</v>
      </c>
      <c r="AU10">
        <v>5</v>
      </c>
      <c r="AV10">
        <v>5</v>
      </c>
      <c r="AW10">
        <v>5</v>
      </c>
      <c r="AX10">
        <v>5</v>
      </c>
      <c r="AY10">
        <v>3</v>
      </c>
      <c r="AZ10">
        <v>3</v>
      </c>
      <c r="BA10">
        <v>3</v>
      </c>
      <c r="BB10">
        <v>3</v>
      </c>
    </row>
    <row r="11" spans="1:54" ht="12.75">
      <c r="A11">
        <f t="shared" si="0"/>
      </c>
      <c r="B11" s="19" t="s">
        <v>2</v>
      </c>
      <c r="C11" s="49" t="s">
        <v>89</v>
      </c>
      <c r="D11" s="173"/>
      <c r="E11" s="174"/>
      <c r="F11" s="183">
        <v>1127.8400000000001</v>
      </c>
      <c r="G11" s="184">
        <v>1043</v>
      </c>
      <c r="H11" s="185">
        <v>1200</v>
      </c>
      <c r="I11" s="183">
        <v>325.52</v>
      </c>
      <c r="J11" s="184">
        <v>320</v>
      </c>
      <c r="K11" s="185">
        <v>350</v>
      </c>
      <c r="L11" s="183">
        <v>802.32</v>
      </c>
      <c r="M11" s="184">
        <v>723</v>
      </c>
      <c r="N11" s="185">
        <v>850</v>
      </c>
      <c r="O11" s="183">
        <v>0</v>
      </c>
      <c r="P11" s="184">
        <v>0</v>
      </c>
      <c r="Q11" s="185">
        <v>0</v>
      </c>
      <c r="R11" s="183">
        <v>2025.62</v>
      </c>
      <c r="S11" s="248">
        <v>2100</v>
      </c>
      <c r="T11" s="185">
        <v>2100</v>
      </c>
      <c r="U11" s="183">
        <v>3153.46</v>
      </c>
      <c r="V11" s="248">
        <v>3143</v>
      </c>
      <c r="W11" s="249">
        <v>3300</v>
      </c>
      <c r="X11" s="71" t="s">
        <v>51</v>
      </c>
      <c r="Y11" s="173"/>
      <c r="Z11" s="174"/>
      <c r="AG11">
        <v>3</v>
      </c>
      <c r="AJ11">
        <v>3</v>
      </c>
      <c r="AK11">
        <v>3</v>
      </c>
      <c r="AL11">
        <v>3</v>
      </c>
      <c r="AM11">
        <v>2</v>
      </c>
      <c r="AN11">
        <v>2</v>
      </c>
      <c r="AO11">
        <v>2</v>
      </c>
      <c r="AP11">
        <v>3</v>
      </c>
      <c r="AQ11">
        <v>3</v>
      </c>
      <c r="AR11">
        <v>3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3</v>
      </c>
      <c r="AZ11">
        <v>3</v>
      </c>
      <c r="BA11">
        <v>3</v>
      </c>
      <c r="BB11">
        <v>3</v>
      </c>
    </row>
    <row r="12" spans="1:54" ht="12.75">
      <c r="A12">
        <f t="shared" si="0"/>
      </c>
      <c r="B12" s="19" t="s">
        <v>142</v>
      </c>
      <c r="C12" s="49" t="s">
        <v>141</v>
      </c>
      <c r="D12" s="173"/>
      <c r="E12" s="174"/>
      <c r="F12" s="183">
        <v>1003.99</v>
      </c>
      <c r="G12" s="184">
        <v>1003.99</v>
      </c>
      <c r="H12" s="185">
        <v>1003.99</v>
      </c>
      <c r="I12" s="183">
        <v>715.49</v>
      </c>
      <c r="J12" s="184">
        <v>715.49</v>
      </c>
      <c r="K12" s="185">
        <v>715.49</v>
      </c>
      <c r="L12" s="183">
        <v>230.8</v>
      </c>
      <c r="M12" s="184">
        <v>230.8</v>
      </c>
      <c r="N12" s="185">
        <v>230.8</v>
      </c>
      <c r="O12" s="183">
        <v>57.7</v>
      </c>
      <c r="P12" s="184">
        <v>57.7</v>
      </c>
      <c r="Q12" s="185">
        <v>57.7</v>
      </c>
      <c r="R12" s="183">
        <v>831.18</v>
      </c>
      <c r="S12" s="248">
        <v>831.18</v>
      </c>
      <c r="T12" s="185">
        <v>831.18</v>
      </c>
      <c r="U12" s="183">
        <v>1835.17</v>
      </c>
      <c r="V12" s="248">
        <v>1835.17</v>
      </c>
      <c r="W12" s="249">
        <v>1835.17</v>
      </c>
      <c r="X12" s="71" t="s">
        <v>143</v>
      </c>
      <c r="Y12" s="173"/>
      <c r="Z12" s="174"/>
      <c r="AG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5</v>
      </c>
      <c r="AT12">
        <v>5</v>
      </c>
      <c r="AU12">
        <v>5</v>
      </c>
      <c r="AV12">
        <v>5</v>
      </c>
      <c r="AW12">
        <v>5</v>
      </c>
      <c r="AX12">
        <v>5</v>
      </c>
      <c r="AY12">
        <v>3</v>
      </c>
      <c r="AZ12">
        <v>3</v>
      </c>
      <c r="BA12">
        <v>3</v>
      </c>
      <c r="BB12">
        <v>3</v>
      </c>
    </row>
    <row r="13" spans="1:54" ht="12.75">
      <c r="A13">
        <f t="shared" si="0"/>
      </c>
      <c r="B13" s="19" t="s">
        <v>4</v>
      </c>
      <c r="C13" s="49" t="s">
        <v>90</v>
      </c>
      <c r="D13" s="173"/>
      <c r="E13" s="174"/>
      <c r="F13" s="183">
        <v>730</v>
      </c>
      <c r="G13" s="184">
        <v>725</v>
      </c>
      <c r="H13" s="185">
        <v>739</v>
      </c>
      <c r="I13" s="183">
        <v>654</v>
      </c>
      <c r="J13" s="184">
        <v>650</v>
      </c>
      <c r="K13" s="185">
        <v>660</v>
      </c>
      <c r="L13" s="183">
        <v>53</v>
      </c>
      <c r="M13" s="184">
        <v>50</v>
      </c>
      <c r="N13" s="185">
        <v>55</v>
      </c>
      <c r="O13" s="183">
        <v>23</v>
      </c>
      <c r="P13" s="184">
        <v>25</v>
      </c>
      <c r="Q13" s="185">
        <v>24</v>
      </c>
      <c r="R13" s="183">
        <v>1506</v>
      </c>
      <c r="S13" s="248">
        <v>1500</v>
      </c>
      <c r="T13" s="185">
        <v>1600</v>
      </c>
      <c r="U13" s="183">
        <v>2236</v>
      </c>
      <c r="V13" s="248">
        <v>2225</v>
      </c>
      <c r="W13" s="249">
        <v>2339</v>
      </c>
      <c r="X13" s="71" t="s">
        <v>52</v>
      </c>
      <c r="Y13" s="173"/>
      <c r="Z13" s="174"/>
      <c r="AG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2</v>
      </c>
      <c r="AY13">
        <v>2</v>
      </c>
      <c r="AZ13">
        <v>2</v>
      </c>
      <c r="BA13">
        <v>2</v>
      </c>
      <c r="BB13">
        <v>2</v>
      </c>
    </row>
    <row r="14" spans="1:54" ht="12.75">
      <c r="A14">
        <f t="shared" si="0"/>
      </c>
      <c r="B14" s="19" t="s">
        <v>3</v>
      </c>
      <c r="C14" s="49" t="s">
        <v>91</v>
      </c>
      <c r="D14" s="173"/>
      <c r="E14" s="174"/>
      <c r="F14" s="183">
        <v>1056.1499999999999</v>
      </c>
      <c r="G14" s="184">
        <v>1056.1499999999999</v>
      </c>
      <c r="H14" s="185">
        <v>1056.1499999999999</v>
      </c>
      <c r="I14" s="183">
        <v>374.32</v>
      </c>
      <c r="J14" s="184">
        <v>374.32</v>
      </c>
      <c r="K14" s="185">
        <v>374.32</v>
      </c>
      <c r="L14" s="183">
        <v>669.93</v>
      </c>
      <c r="M14" s="184">
        <v>669.93</v>
      </c>
      <c r="N14" s="185">
        <v>669.93</v>
      </c>
      <c r="O14" s="183">
        <v>11.9</v>
      </c>
      <c r="P14" s="184">
        <v>11.9</v>
      </c>
      <c r="Q14" s="185">
        <v>11.9</v>
      </c>
      <c r="R14" s="183">
        <v>1998.86</v>
      </c>
      <c r="S14" s="248">
        <v>1998.86</v>
      </c>
      <c r="T14" s="185">
        <v>1998.86</v>
      </c>
      <c r="U14" s="183">
        <v>3055.0099999999998</v>
      </c>
      <c r="V14" s="248">
        <v>3055.0099999999998</v>
      </c>
      <c r="W14" s="249">
        <v>3055.0099999999998</v>
      </c>
      <c r="X14" s="71" t="s">
        <v>53</v>
      </c>
      <c r="Y14" s="173"/>
      <c r="Z14" s="174"/>
      <c r="AG14">
        <v>3</v>
      </c>
      <c r="AJ14">
        <v>2</v>
      </c>
      <c r="AK14">
        <v>3</v>
      </c>
      <c r="AL14">
        <v>3</v>
      </c>
      <c r="AM14">
        <v>2</v>
      </c>
      <c r="AN14">
        <v>3</v>
      </c>
      <c r="AO14">
        <v>3</v>
      </c>
      <c r="AP14">
        <v>2</v>
      </c>
      <c r="AQ14">
        <v>2</v>
      </c>
      <c r="AR14">
        <v>2</v>
      </c>
      <c r="AS14">
        <v>2</v>
      </c>
      <c r="AT14">
        <v>5</v>
      </c>
      <c r="AU14">
        <v>5</v>
      </c>
      <c r="AV14">
        <v>2</v>
      </c>
      <c r="AW14">
        <v>5</v>
      </c>
      <c r="AX14">
        <v>5</v>
      </c>
      <c r="AY14">
        <v>2</v>
      </c>
      <c r="AZ14">
        <v>3</v>
      </c>
      <c r="BA14">
        <v>3</v>
      </c>
      <c r="BB14">
        <v>3</v>
      </c>
    </row>
    <row r="15" spans="1:54" ht="12.75">
      <c r="A15">
        <f t="shared" si="0"/>
      </c>
      <c r="B15" s="19" t="s">
        <v>18</v>
      </c>
      <c r="C15" s="49" t="s">
        <v>92</v>
      </c>
      <c r="D15" s="173"/>
      <c r="E15" s="174"/>
      <c r="F15" s="183">
        <v>2222.21</v>
      </c>
      <c r="G15" s="184">
        <v>2222.21</v>
      </c>
      <c r="H15" s="185">
        <v>2222.21</v>
      </c>
      <c r="I15" s="183">
        <v>1956.61</v>
      </c>
      <c r="J15" s="184">
        <v>1956.61</v>
      </c>
      <c r="K15" s="185">
        <v>1956.61</v>
      </c>
      <c r="L15" s="183">
        <v>263.27</v>
      </c>
      <c r="M15" s="184">
        <v>263.27</v>
      </c>
      <c r="N15" s="185">
        <v>263.27</v>
      </c>
      <c r="O15" s="183">
        <v>2.33</v>
      </c>
      <c r="P15" s="184">
        <v>2.33</v>
      </c>
      <c r="Q15" s="185">
        <v>2.33</v>
      </c>
      <c r="R15" s="183">
        <v>2108.47</v>
      </c>
      <c r="S15" s="248">
        <v>2108.47</v>
      </c>
      <c r="T15" s="185">
        <v>2108.47</v>
      </c>
      <c r="U15" s="183">
        <v>4330.68</v>
      </c>
      <c r="V15" s="248">
        <v>4330.68</v>
      </c>
      <c r="W15" s="249">
        <v>4330.68</v>
      </c>
      <c r="X15" s="71" t="s">
        <v>54</v>
      </c>
      <c r="Y15" s="173"/>
      <c r="Z15" s="174"/>
      <c r="AG15">
        <v>3</v>
      </c>
      <c r="AJ15">
        <v>3</v>
      </c>
      <c r="AK15">
        <v>3</v>
      </c>
      <c r="AL15">
        <v>3</v>
      </c>
      <c r="AM15">
        <v>2</v>
      </c>
      <c r="AN15">
        <v>3</v>
      </c>
      <c r="AO15">
        <v>3</v>
      </c>
      <c r="AP15">
        <v>3</v>
      </c>
      <c r="AQ15">
        <v>3</v>
      </c>
      <c r="AR15">
        <v>3</v>
      </c>
      <c r="AS15">
        <v>2</v>
      </c>
      <c r="AT15">
        <v>5</v>
      </c>
      <c r="AU15">
        <v>5</v>
      </c>
      <c r="AV15">
        <v>2</v>
      </c>
      <c r="AW15">
        <v>5</v>
      </c>
      <c r="AX15">
        <v>5</v>
      </c>
      <c r="AY15">
        <v>3</v>
      </c>
      <c r="AZ15">
        <v>3</v>
      </c>
      <c r="BA15">
        <v>3</v>
      </c>
      <c r="BB15">
        <v>3</v>
      </c>
    </row>
    <row r="16" spans="1:54" ht="12.75">
      <c r="A16">
        <f t="shared" si="0"/>
      </c>
      <c r="B16" s="19" t="s">
        <v>8</v>
      </c>
      <c r="C16" s="49" t="s">
        <v>93</v>
      </c>
      <c r="D16" s="173"/>
      <c r="E16" s="174"/>
      <c r="F16" s="183">
        <v>0.25</v>
      </c>
      <c r="G16" s="184">
        <v>0</v>
      </c>
      <c r="H16" s="185">
        <v>0</v>
      </c>
      <c r="I16" s="183">
        <v>0.25</v>
      </c>
      <c r="J16" s="184">
        <v>0</v>
      </c>
      <c r="K16" s="185">
        <v>0</v>
      </c>
      <c r="L16" s="183">
        <v>0</v>
      </c>
      <c r="M16" s="184">
        <v>0</v>
      </c>
      <c r="N16" s="185">
        <v>0</v>
      </c>
      <c r="O16" s="183">
        <v>0</v>
      </c>
      <c r="P16" s="184">
        <v>0</v>
      </c>
      <c r="Q16" s="185">
        <v>0</v>
      </c>
      <c r="R16" s="183">
        <v>0.99</v>
      </c>
      <c r="S16" s="248">
        <v>1</v>
      </c>
      <c r="T16" s="185">
        <v>1</v>
      </c>
      <c r="U16" s="183">
        <v>1.24</v>
      </c>
      <c r="V16" s="248">
        <v>1</v>
      </c>
      <c r="W16" s="249">
        <v>1</v>
      </c>
      <c r="X16" s="71" t="s">
        <v>55</v>
      </c>
      <c r="Y16" s="173"/>
      <c r="Z16" s="174"/>
      <c r="AG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</row>
    <row r="17" spans="1:54" ht="12.75">
      <c r="A17">
        <f t="shared" si="0"/>
      </c>
      <c r="B17" s="19" t="s">
        <v>9</v>
      </c>
      <c r="C17" s="49" t="s">
        <v>94</v>
      </c>
      <c r="D17" s="173"/>
      <c r="E17" s="174"/>
      <c r="F17" s="183">
        <v>833</v>
      </c>
      <c r="G17" s="184">
        <v>909</v>
      </c>
      <c r="H17" s="185">
        <v>996</v>
      </c>
      <c r="I17" s="183">
        <v>435</v>
      </c>
      <c r="J17" s="184">
        <v>485</v>
      </c>
      <c r="K17" s="185">
        <v>540</v>
      </c>
      <c r="L17" s="183">
        <v>395</v>
      </c>
      <c r="M17" s="184">
        <v>420</v>
      </c>
      <c r="N17" s="185">
        <v>450</v>
      </c>
      <c r="O17" s="183">
        <v>3</v>
      </c>
      <c r="P17" s="184">
        <v>4</v>
      </c>
      <c r="Q17" s="185">
        <v>6</v>
      </c>
      <c r="R17" s="183">
        <v>646</v>
      </c>
      <c r="S17" s="248">
        <v>920</v>
      </c>
      <c r="T17" s="185">
        <v>735</v>
      </c>
      <c r="U17" s="183">
        <v>1479</v>
      </c>
      <c r="V17" s="248">
        <v>1829</v>
      </c>
      <c r="W17" s="249">
        <v>1731</v>
      </c>
      <c r="X17" s="71" t="s">
        <v>75</v>
      </c>
      <c r="Y17" s="173"/>
      <c r="Z17" s="174"/>
      <c r="AG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</row>
    <row r="18" spans="1:54" ht="12.75">
      <c r="A18">
        <f t="shared" si="0"/>
      </c>
      <c r="B18" s="19" t="s">
        <v>11</v>
      </c>
      <c r="C18" s="49" t="s">
        <v>95</v>
      </c>
      <c r="D18" s="173"/>
      <c r="E18" s="174"/>
      <c r="F18" s="183">
        <v>225.39999999999998</v>
      </c>
      <c r="G18" s="184">
        <v>225.39999999999998</v>
      </c>
      <c r="H18" s="185">
        <v>225.39999999999998</v>
      </c>
      <c r="I18" s="183">
        <v>141.5</v>
      </c>
      <c r="J18" s="184">
        <v>141.5</v>
      </c>
      <c r="K18" s="185">
        <v>141.5</v>
      </c>
      <c r="L18" s="183">
        <v>67.2</v>
      </c>
      <c r="M18" s="184">
        <v>67.2</v>
      </c>
      <c r="N18" s="185">
        <v>67.2</v>
      </c>
      <c r="O18" s="183">
        <v>16.7</v>
      </c>
      <c r="P18" s="184">
        <v>16.7</v>
      </c>
      <c r="Q18" s="185">
        <v>16.7</v>
      </c>
      <c r="R18" s="183">
        <v>703.6</v>
      </c>
      <c r="S18" s="248">
        <v>703.6</v>
      </c>
      <c r="T18" s="185">
        <v>703.6</v>
      </c>
      <c r="U18" s="183">
        <v>929</v>
      </c>
      <c r="V18" s="248">
        <v>929</v>
      </c>
      <c r="W18" s="249">
        <v>929</v>
      </c>
      <c r="X18" s="71" t="s">
        <v>56</v>
      </c>
      <c r="Y18" s="173"/>
      <c r="Z18" s="174"/>
      <c r="AG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2</v>
      </c>
      <c r="AQ18">
        <v>2</v>
      </c>
      <c r="AR18">
        <v>2</v>
      </c>
      <c r="AS18">
        <v>5</v>
      </c>
      <c r="AT18">
        <v>5</v>
      </c>
      <c r="AU18">
        <v>5</v>
      </c>
      <c r="AV18">
        <v>5</v>
      </c>
      <c r="AW18">
        <v>5</v>
      </c>
      <c r="AX18">
        <v>5</v>
      </c>
      <c r="AY18">
        <v>3</v>
      </c>
      <c r="AZ18">
        <v>3</v>
      </c>
      <c r="BA18">
        <v>3</v>
      </c>
      <c r="BB18">
        <v>3</v>
      </c>
    </row>
    <row r="19" spans="1:54" ht="12.75">
      <c r="A19">
        <f t="shared" si="0"/>
      </c>
      <c r="B19" s="19" t="s">
        <v>13</v>
      </c>
      <c r="C19" s="49" t="s">
        <v>96</v>
      </c>
      <c r="D19" s="173"/>
      <c r="E19" s="174"/>
      <c r="F19" s="183">
        <v>2525</v>
      </c>
      <c r="G19" s="184">
        <v>2525</v>
      </c>
      <c r="H19" s="185">
        <v>2525</v>
      </c>
      <c r="I19" s="183">
        <v>1000</v>
      </c>
      <c r="J19" s="184">
        <v>1000</v>
      </c>
      <c r="K19" s="185">
        <v>1000</v>
      </c>
      <c r="L19" s="183">
        <v>1500</v>
      </c>
      <c r="M19" s="184">
        <v>1500</v>
      </c>
      <c r="N19" s="185">
        <v>1500</v>
      </c>
      <c r="O19" s="183">
        <v>25</v>
      </c>
      <c r="P19" s="184">
        <v>25</v>
      </c>
      <c r="Q19" s="185">
        <v>25</v>
      </c>
      <c r="R19" s="183">
        <v>2300</v>
      </c>
      <c r="S19" s="248">
        <v>2300</v>
      </c>
      <c r="T19" s="185">
        <v>2300</v>
      </c>
      <c r="U19" s="183">
        <v>4825</v>
      </c>
      <c r="V19" s="248">
        <v>4825</v>
      </c>
      <c r="W19" s="249">
        <v>4825</v>
      </c>
      <c r="X19" s="71" t="s">
        <v>57</v>
      </c>
      <c r="Y19" s="173"/>
      <c r="Z19" s="174"/>
      <c r="AG19">
        <v>3</v>
      </c>
      <c r="AJ19">
        <v>3</v>
      </c>
      <c r="AK19">
        <v>3</v>
      </c>
      <c r="AL19">
        <v>3</v>
      </c>
      <c r="AM19">
        <v>3</v>
      </c>
      <c r="AN19">
        <v>3</v>
      </c>
      <c r="AO19">
        <v>3</v>
      </c>
      <c r="AP19">
        <v>2</v>
      </c>
      <c r="AQ19">
        <v>3</v>
      </c>
      <c r="AR19">
        <v>3</v>
      </c>
      <c r="AS19">
        <v>3</v>
      </c>
      <c r="AT19">
        <v>5</v>
      </c>
      <c r="AU19">
        <v>5</v>
      </c>
      <c r="AV19">
        <v>3</v>
      </c>
      <c r="AW19">
        <v>5</v>
      </c>
      <c r="AX19">
        <v>5</v>
      </c>
      <c r="AY19">
        <v>3</v>
      </c>
      <c r="AZ19">
        <v>3</v>
      </c>
      <c r="BA19">
        <v>3</v>
      </c>
      <c r="BB19">
        <v>3</v>
      </c>
    </row>
    <row r="20" spans="1:54" ht="12.75">
      <c r="A20">
        <f t="shared" si="0"/>
      </c>
      <c r="B20" s="19" t="s">
        <v>14</v>
      </c>
      <c r="C20" s="49" t="s">
        <v>97</v>
      </c>
      <c r="D20" s="173"/>
      <c r="E20" s="174"/>
      <c r="F20" s="183">
        <v>9920</v>
      </c>
      <c r="G20" s="184">
        <v>10173</v>
      </c>
      <c r="H20" s="185">
        <v>9912</v>
      </c>
      <c r="I20" s="183">
        <v>1110</v>
      </c>
      <c r="J20" s="184">
        <v>1046</v>
      </c>
      <c r="K20" s="185">
        <v>955</v>
      </c>
      <c r="L20" s="183">
        <v>8810</v>
      </c>
      <c r="M20" s="184">
        <v>9127</v>
      </c>
      <c r="N20" s="185">
        <v>8957</v>
      </c>
      <c r="O20" s="183">
        <v>0</v>
      </c>
      <c r="P20" s="184">
        <v>0</v>
      </c>
      <c r="Q20" s="185">
        <v>0</v>
      </c>
      <c r="R20" s="183">
        <v>4042</v>
      </c>
      <c r="S20" s="248">
        <v>4042</v>
      </c>
      <c r="T20" s="185">
        <v>4042</v>
      </c>
      <c r="U20" s="183">
        <v>13962</v>
      </c>
      <c r="V20" s="248">
        <v>14215</v>
      </c>
      <c r="W20" s="249">
        <v>13954</v>
      </c>
      <c r="X20" s="71" t="s">
        <v>58</v>
      </c>
      <c r="Y20" s="173"/>
      <c r="Z20" s="174"/>
      <c r="AG20">
        <v>3</v>
      </c>
      <c r="AJ20">
        <v>2</v>
      </c>
      <c r="AK20">
        <v>3</v>
      </c>
      <c r="AL20">
        <v>3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5</v>
      </c>
      <c r="AU20">
        <v>5</v>
      </c>
      <c r="AV20">
        <v>2</v>
      </c>
      <c r="AW20">
        <v>2</v>
      </c>
      <c r="AX20">
        <v>2</v>
      </c>
      <c r="AY20">
        <v>2</v>
      </c>
      <c r="AZ20">
        <v>3</v>
      </c>
      <c r="BA20">
        <v>3</v>
      </c>
      <c r="BB20">
        <v>3</v>
      </c>
    </row>
    <row r="21" spans="1:54" ht="12.75">
      <c r="A21">
        <f t="shared" si="0"/>
      </c>
      <c r="B21" s="19" t="s">
        <v>15</v>
      </c>
      <c r="C21" s="49" t="s">
        <v>98</v>
      </c>
      <c r="D21" s="173"/>
      <c r="E21" s="174"/>
      <c r="F21" s="183">
        <v>8793</v>
      </c>
      <c r="G21" s="184">
        <v>9011.322086313123</v>
      </c>
      <c r="H21" s="185">
        <v>9328.715168419745</v>
      </c>
      <c r="I21" s="183">
        <v>4825</v>
      </c>
      <c r="J21" s="184">
        <v>4951.322869478296</v>
      </c>
      <c r="K21" s="185">
        <v>5080.952986076432</v>
      </c>
      <c r="L21" s="183">
        <v>3554</v>
      </c>
      <c r="M21" s="184">
        <v>3450.0707445384674</v>
      </c>
      <c r="N21" s="185">
        <v>3349.1806815757495</v>
      </c>
      <c r="O21" s="183">
        <v>414</v>
      </c>
      <c r="P21" s="184">
        <v>609.9284722963596</v>
      </c>
      <c r="Q21" s="185">
        <v>898.5815007675629</v>
      </c>
      <c r="R21" s="183">
        <v>22433</v>
      </c>
      <c r="S21" s="248">
        <v>21552.01237687366</v>
      </c>
      <c r="T21" s="185">
        <v>20705.622854407142</v>
      </c>
      <c r="U21" s="183">
        <v>31226</v>
      </c>
      <c r="V21" s="248">
        <v>30563.33446318678</v>
      </c>
      <c r="W21" s="249">
        <v>30034.338022826887</v>
      </c>
      <c r="X21" s="71" t="s">
        <v>15</v>
      </c>
      <c r="Y21" s="173"/>
      <c r="Z21" s="174"/>
      <c r="AG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</row>
    <row r="22" spans="1:54" ht="12.75">
      <c r="A22">
        <f t="shared" si="0"/>
      </c>
      <c r="B22" s="19" t="s">
        <v>10</v>
      </c>
      <c r="C22" s="49" t="s">
        <v>99</v>
      </c>
      <c r="D22" s="173"/>
      <c r="E22" s="174"/>
      <c r="F22" s="183">
        <v>6745.84</v>
      </c>
      <c r="G22" s="184">
        <v>7500.5</v>
      </c>
      <c r="H22" s="185">
        <v>6000.5</v>
      </c>
      <c r="I22" s="183">
        <v>3550.8</v>
      </c>
      <c r="J22" s="184">
        <v>4000</v>
      </c>
      <c r="K22" s="185">
        <v>3000</v>
      </c>
      <c r="L22" s="183">
        <v>3194.6</v>
      </c>
      <c r="M22" s="184">
        <v>3500</v>
      </c>
      <c r="N22" s="185">
        <v>3000</v>
      </c>
      <c r="O22" s="183">
        <v>0.44</v>
      </c>
      <c r="P22" s="184">
        <v>0.5</v>
      </c>
      <c r="Q22" s="185">
        <v>0.5</v>
      </c>
      <c r="R22" s="183">
        <v>13739.23</v>
      </c>
      <c r="S22" s="248">
        <v>13750</v>
      </c>
      <c r="T22" s="185">
        <v>13750</v>
      </c>
      <c r="U22" s="183">
        <v>20485.07</v>
      </c>
      <c r="V22" s="248">
        <v>21250.5</v>
      </c>
      <c r="W22" s="249">
        <v>19750.5</v>
      </c>
      <c r="X22" s="71" t="s">
        <v>59</v>
      </c>
      <c r="Y22" s="173"/>
      <c r="Z22" s="174"/>
      <c r="AG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</row>
    <row r="23" spans="1:54" ht="12.75">
      <c r="A23">
        <f t="shared" si="0"/>
      </c>
      <c r="B23" s="19" t="s">
        <v>19</v>
      </c>
      <c r="C23" s="49" t="s">
        <v>100</v>
      </c>
      <c r="D23" s="173"/>
      <c r="E23" s="174"/>
      <c r="F23" s="183">
        <v>2218.590788044667</v>
      </c>
      <c r="G23" s="184">
        <v>2112.5153243156133</v>
      </c>
      <c r="H23" s="185">
        <v>2112.5153243156133</v>
      </c>
      <c r="I23" s="183">
        <v>1189.2433959565794</v>
      </c>
      <c r="J23" s="184">
        <v>1063.919158991857</v>
      </c>
      <c r="K23" s="185">
        <v>1063.919158991857</v>
      </c>
      <c r="L23" s="183">
        <v>422.10672465434436</v>
      </c>
      <c r="M23" s="184">
        <v>446.00767248044195</v>
      </c>
      <c r="N23" s="185">
        <v>446.00767248044195</v>
      </c>
      <c r="O23" s="183">
        <v>607.2406674337432</v>
      </c>
      <c r="P23" s="184">
        <v>602.5884928433142</v>
      </c>
      <c r="Q23" s="185">
        <v>602.5884928433142</v>
      </c>
      <c r="R23" s="183">
        <v>2712.4111663499584</v>
      </c>
      <c r="S23" s="248">
        <v>2638.260342383963</v>
      </c>
      <c r="T23" s="185">
        <v>2638.260342383963</v>
      </c>
      <c r="U23" s="183">
        <v>4931.0019543946255</v>
      </c>
      <c r="V23" s="248">
        <v>4750.775666699576</v>
      </c>
      <c r="W23" s="249">
        <v>4750.775666699576</v>
      </c>
      <c r="X23" s="71" t="s">
        <v>60</v>
      </c>
      <c r="Y23" s="173"/>
      <c r="Z23" s="174"/>
      <c r="AG23">
        <v>3</v>
      </c>
      <c r="AJ23">
        <v>3</v>
      </c>
      <c r="AK23">
        <v>3</v>
      </c>
      <c r="AL23">
        <v>3</v>
      </c>
      <c r="AM23">
        <v>2</v>
      </c>
      <c r="AN23">
        <v>2</v>
      </c>
      <c r="AO23">
        <v>2</v>
      </c>
      <c r="AP23">
        <v>3</v>
      </c>
      <c r="AQ23">
        <v>3</v>
      </c>
      <c r="AR23">
        <v>3</v>
      </c>
      <c r="AS23">
        <v>2</v>
      </c>
      <c r="AT23">
        <v>2</v>
      </c>
      <c r="AU23">
        <v>2</v>
      </c>
      <c r="AV23">
        <v>2</v>
      </c>
      <c r="AW23">
        <v>2</v>
      </c>
      <c r="AX23">
        <v>2</v>
      </c>
      <c r="AY23">
        <v>3</v>
      </c>
      <c r="AZ23">
        <v>3</v>
      </c>
      <c r="BA23">
        <v>3</v>
      </c>
      <c r="BB23">
        <v>3</v>
      </c>
    </row>
    <row r="24" spans="1:54" ht="12.75">
      <c r="A24">
        <f t="shared" si="0"/>
      </c>
      <c r="B24" s="19" t="s">
        <v>20</v>
      </c>
      <c r="C24" s="49" t="s">
        <v>101</v>
      </c>
      <c r="D24" s="173"/>
      <c r="E24" s="174"/>
      <c r="F24" s="183">
        <v>4.65</v>
      </c>
      <c r="G24" s="184">
        <v>6</v>
      </c>
      <c r="H24" s="185">
        <v>8</v>
      </c>
      <c r="I24" s="183">
        <v>4.65</v>
      </c>
      <c r="J24" s="184">
        <v>6</v>
      </c>
      <c r="K24" s="185">
        <v>8</v>
      </c>
      <c r="L24" s="183">
        <v>0</v>
      </c>
      <c r="M24" s="184">
        <v>0</v>
      </c>
      <c r="N24" s="185">
        <v>0</v>
      </c>
      <c r="O24" s="183">
        <v>0</v>
      </c>
      <c r="P24" s="184">
        <v>0</v>
      </c>
      <c r="Q24" s="185">
        <v>0</v>
      </c>
      <c r="R24" s="183">
        <v>101.52</v>
      </c>
      <c r="S24" s="248">
        <v>105</v>
      </c>
      <c r="T24" s="185">
        <v>107</v>
      </c>
      <c r="U24" s="183">
        <v>106.17</v>
      </c>
      <c r="V24" s="248">
        <v>111</v>
      </c>
      <c r="W24" s="249">
        <v>115</v>
      </c>
      <c r="X24" s="71" t="s">
        <v>61</v>
      </c>
      <c r="Y24" s="173"/>
      <c r="Z24" s="174"/>
      <c r="AG24">
        <v>3</v>
      </c>
      <c r="AJ24">
        <v>3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  <c r="AQ24">
        <v>2</v>
      </c>
      <c r="AR24">
        <v>2</v>
      </c>
      <c r="AS24">
        <v>3</v>
      </c>
      <c r="AT24">
        <v>2</v>
      </c>
      <c r="AU24">
        <v>2</v>
      </c>
      <c r="AV24">
        <v>2</v>
      </c>
      <c r="AW24">
        <v>2</v>
      </c>
      <c r="AX24">
        <v>2</v>
      </c>
      <c r="AY24">
        <v>3</v>
      </c>
      <c r="AZ24">
        <v>2</v>
      </c>
      <c r="BA24">
        <v>2</v>
      </c>
      <c r="BB24">
        <v>3</v>
      </c>
    </row>
    <row r="25" spans="1:54" ht="12.75">
      <c r="A25">
        <f t="shared" si="0"/>
      </c>
      <c r="B25" s="19" t="s">
        <v>21</v>
      </c>
      <c r="C25" s="49" t="s">
        <v>102</v>
      </c>
      <c r="D25" s="173"/>
      <c r="E25" s="174"/>
      <c r="F25" s="183">
        <v>892</v>
      </c>
      <c r="G25" s="184">
        <v>892</v>
      </c>
      <c r="H25" s="185">
        <v>892</v>
      </c>
      <c r="I25" s="183">
        <v>326</v>
      </c>
      <c r="J25" s="184">
        <v>326</v>
      </c>
      <c r="K25" s="185">
        <v>326</v>
      </c>
      <c r="L25" s="183">
        <v>398</v>
      </c>
      <c r="M25" s="184">
        <v>398</v>
      </c>
      <c r="N25" s="185">
        <v>398</v>
      </c>
      <c r="O25" s="183">
        <v>168</v>
      </c>
      <c r="P25" s="184">
        <v>168</v>
      </c>
      <c r="Q25" s="185">
        <v>168</v>
      </c>
      <c r="R25" s="183">
        <v>9659</v>
      </c>
      <c r="S25" s="248">
        <v>9659</v>
      </c>
      <c r="T25" s="185">
        <v>9659</v>
      </c>
      <c r="U25" s="183">
        <v>10551</v>
      </c>
      <c r="V25" s="248">
        <v>10551</v>
      </c>
      <c r="W25" s="249">
        <v>10551</v>
      </c>
      <c r="X25" s="71" t="s">
        <v>62</v>
      </c>
      <c r="Y25" s="173"/>
      <c r="Z25" s="174"/>
      <c r="AG25">
        <v>3</v>
      </c>
      <c r="AJ25">
        <v>2</v>
      </c>
      <c r="AK25">
        <v>3</v>
      </c>
      <c r="AL25">
        <v>3</v>
      </c>
      <c r="AM25">
        <v>2</v>
      </c>
      <c r="AN25">
        <v>3</v>
      </c>
      <c r="AO25">
        <v>3</v>
      </c>
      <c r="AP25">
        <v>2</v>
      </c>
      <c r="AQ25">
        <v>2</v>
      </c>
      <c r="AR25">
        <v>2</v>
      </c>
      <c r="AS25">
        <v>2</v>
      </c>
      <c r="AT25">
        <v>5</v>
      </c>
      <c r="AU25">
        <v>5</v>
      </c>
      <c r="AV25">
        <v>2</v>
      </c>
      <c r="AW25">
        <v>5</v>
      </c>
      <c r="AX25">
        <v>5</v>
      </c>
      <c r="AY25">
        <v>2</v>
      </c>
      <c r="AZ25">
        <v>3</v>
      </c>
      <c r="BA25">
        <v>3</v>
      </c>
      <c r="BB25">
        <v>3</v>
      </c>
    </row>
    <row r="26" spans="1:54" ht="12.75">
      <c r="A26">
        <f t="shared" si="0"/>
      </c>
      <c r="B26" s="19" t="s">
        <v>25</v>
      </c>
      <c r="C26" s="49" t="s">
        <v>103</v>
      </c>
      <c r="D26" s="173"/>
      <c r="E26" s="174"/>
      <c r="F26" s="183">
        <v>3042.17</v>
      </c>
      <c r="G26" s="184">
        <v>3042.17</v>
      </c>
      <c r="H26" s="185">
        <v>3042.17</v>
      </c>
      <c r="I26" s="183">
        <v>1800</v>
      </c>
      <c r="J26" s="184">
        <v>1800</v>
      </c>
      <c r="K26" s="185">
        <v>1800</v>
      </c>
      <c r="L26" s="183">
        <v>1042.17</v>
      </c>
      <c r="M26" s="184">
        <v>1042.17</v>
      </c>
      <c r="N26" s="185">
        <v>1042.17</v>
      </c>
      <c r="O26" s="183">
        <v>200</v>
      </c>
      <c r="P26" s="184">
        <v>200</v>
      </c>
      <c r="Q26" s="185">
        <v>200</v>
      </c>
      <c r="R26" s="183">
        <v>2000</v>
      </c>
      <c r="S26" s="248">
        <v>2000</v>
      </c>
      <c r="T26" s="185">
        <v>2000</v>
      </c>
      <c r="U26" s="183">
        <v>5042.17</v>
      </c>
      <c r="V26" s="248">
        <v>5042.17</v>
      </c>
      <c r="W26" s="249">
        <v>5042.17</v>
      </c>
      <c r="X26" s="71" t="s">
        <v>63</v>
      </c>
      <c r="Y26" s="173"/>
      <c r="Z26" s="174"/>
      <c r="AG26">
        <v>3</v>
      </c>
      <c r="AJ26">
        <v>3</v>
      </c>
      <c r="AK26">
        <v>3</v>
      </c>
      <c r="AL26">
        <v>3</v>
      </c>
      <c r="AM26">
        <v>3</v>
      </c>
      <c r="AN26">
        <v>3</v>
      </c>
      <c r="AO26">
        <v>3</v>
      </c>
      <c r="AP26">
        <v>2</v>
      </c>
      <c r="AQ26">
        <v>3</v>
      </c>
      <c r="AR26">
        <v>3</v>
      </c>
      <c r="AS26">
        <v>3</v>
      </c>
      <c r="AT26">
        <v>5</v>
      </c>
      <c r="AU26">
        <v>5</v>
      </c>
      <c r="AV26">
        <v>3</v>
      </c>
      <c r="AW26">
        <v>5</v>
      </c>
      <c r="AX26">
        <v>5</v>
      </c>
      <c r="AY26">
        <v>3</v>
      </c>
      <c r="AZ26">
        <v>3</v>
      </c>
      <c r="BA26">
        <v>3</v>
      </c>
      <c r="BB26">
        <v>3</v>
      </c>
    </row>
    <row r="27" spans="1:54" ht="12.75">
      <c r="A27">
        <f t="shared" si="0"/>
      </c>
      <c r="B27" s="19" t="s">
        <v>24</v>
      </c>
      <c r="C27" s="49" t="s">
        <v>104</v>
      </c>
      <c r="D27" s="173"/>
      <c r="E27" s="174"/>
      <c r="F27" s="183">
        <v>1674.55</v>
      </c>
      <c r="G27" s="184">
        <v>1674.55</v>
      </c>
      <c r="H27" s="185">
        <v>1674.55</v>
      </c>
      <c r="I27" s="183">
        <v>1137.51</v>
      </c>
      <c r="J27" s="184">
        <v>1137.51</v>
      </c>
      <c r="K27" s="185">
        <v>1137.51</v>
      </c>
      <c r="L27" s="183">
        <v>537.04</v>
      </c>
      <c r="M27" s="184">
        <v>537.04</v>
      </c>
      <c r="N27" s="185">
        <v>537.04</v>
      </c>
      <c r="O27" s="183">
        <v>0</v>
      </c>
      <c r="P27" s="184">
        <v>0</v>
      </c>
      <c r="Q27" s="185">
        <v>0</v>
      </c>
      <c r="R27" s="183">
        <v>1281.06</v>
      </c>
      <c r="S27" s="248">
        <v>1281.06</v>
      </c>
      <c r="T27" s="185">
        <v>1281.06</v>
      </c>
      <c r="U27" s="183">
        <v>2955.6099999999997</v>
      </c>
      <c r="V27" s="248">
        <v>2955.6099999999997</v>
      </c>
      <c r="W27" s="249">
        <v>2955.6099999999997</v>
      </c>
      <c r="X27" s="71" t="s">
        <v>305</v>
      </c>
      <c r="Y27" s="173"/>
      <c r="Z27" s="174"/>
      <c r="AG27">
        <v>3</v>
      </c>
      <c r="AJ27">
        <v>3</v>
      </c>
      <c r="AK27">
        <v>3</v>
      </c>
      <c r="AL27">
        <v>3</v>
      </c>
      <c r="AM27">
        <v>3</v>
      </c>
      <c r="AN27">
        <v>3</v>
      </c>
      <c r="AO27">
        <v>3</v>
      </c>
      <c r="AP27">
        <v>2</v>
      </c>
      <c r="AQ27">
        <v>3</v>
      </c>
      <c r="AR27">
        <v>3</v>
      </c>
      <c r="AS27">
        <v>3</v>
      </c>
      <c r="AT27">
        <v>5</v>
      </c>
      <c r="AU27">
        <v>5</v>
      </c>
      <c r="AV27">
        <v>3</v>
      </c>
      <c r="AW27">
        <v>5</v>
      </c>
      <c r="AX27">
        <v>5</v>
      </c>
      <c r="AY27">
        <v>3</v>
      </c>
      <c r="AZ27">
        <v>3</v>
      </c>
      <c r="BA27">
        <v>3</v>
      </c>
      <c r="BB27">
        <v>3</v>
      </c>
    </row>
    <row r="28" spans="1:54" ht="12.75">
      <c r="A28">
        <f t="shared" si="0"/>
      </c>
      <c r="B28" s="19" t="s">
        <v>144</v>
      </c>
      <c r="C28" s="49" t="s">
        <v>145</v>
      </c>
      <c r="D28" s="173"/>
      <c r="E28" s="174"/>
      <c r="F28" s="183">
        <v>125.25</v>
      </c>
      <c r="G28" s="184">
        <v>150</v>
      </c>
      <c r="H28" s="185">
        <v>150</v>
      </c>
      <c r="I28" s="183">
        <v>35.44</v>
      </c>
      <c r="J28" s="184">
        <v>42.528</v>
      </c>
      <c r="K28" s="185">
        <v>42.528</v>
      </c>
      <c r="L28" s="183">
        <v>89.56</v>
      </c>
      <c r="M28" s="184">
        <v>107.472</v>
      </c>
      <c r="N28" s="185">
        <v>107.472</v>
      </c>
      <c r="O28" s="183">
        <v>0.25</v>
      </c>
      <c r="P28" s="184">
        <v>0</v>
      </c>
      <c r="Q28" s="185">
        <v>0</v>
      </c>
      <c r="R28" s="183">
        <v>38.62</v>
      </c>
      <c r="S28" s="248">
        <v>46.343999999999994</v>
      </c>
      <c r="T28" s="185">
        <v>46.343999999999994</v>
      </c>
      <c r="U28" s="183">
        <v>163.87</v>
      </c>
      <c r="V28" s="248">
        <v>196.344</v>
      </c>
      <c r="W28" s="249">
        <v>196.344</v>
      </c>
      <c r="X28" s="71" t="s">
        <v>144</v>
      </c>
      <c r="Y28" s="173"/>
      <c r="Z28" s="174"/>
      <c r="AG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2</v>
      </c>
    </row>
    <row r="29" spans="1:54" ht="12.75">
      <c r="A29">
        <f t="shared" si="0"/>
      </c>
      <c r="B29" s="19" t="s">
        <v>29</v>
      </c>
      <c r="C29" s="49" t="s">
        <v>106</v>
      </c>
      <c r="D29" s="173"/>
      <c r="E29" s="174"/>
      <c r="F29" s="183">
        <v>298.87</v>
      </c>
      <c r="G29" s="184">
        <v>297</v>
      </c>
      <c r="H29" s="185">
        <v>297</v>
      </c>
      <c r="I29" s="183">
        <v>103.87</v>
      </c>
      <c r="J29" s="184">
        <v>100</v>
      </c>
      <c r="K29" s="185">
        <v>100</v>
      </c>
      <c r="L29" s="183">
        <v>188</v>
      </c>
      <c r="M29" s="184">
        <v>190</v>
      </c>
      <c r="N29" s="185">
        <v>190</v>
      </c>
      <c r="O29" s="183">
        <v>7</v>
      </c>
      <c r="P29" s="184">
        <v>7</v>
      </c>
      <c r="Q29" s="185">
        <v>7</v>
      </c>
      <c r="R29" s="183">
        <v>1944</v>
      </c>
      <c r="S29" s="248">
        <v>1950</v>
      </c>
      <c r="T29" s="185">
        <v>1950</v>
      </c>
      <c r="U29" s="183">
        <v>2242.87</v>
      </c>
      <c r="V29" s="248">
        <v>2247</v>
      </c>
      <c r="W29" s="249">
        <v>2247</v>
      </c>
      <c r="X29" s="71" t="s">
        <v>65</v>
      </c>
      <c r="Y29" s="173"/>
      <c r="Z29" s="174"/>
      <c r="AG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  <c r="AQ29">
        <v>2</v>
      </c>
      <c r="AR29">
        <v>2</v>
      </c>
      <c r="AS29">
        <v>2</v>
      </c>
      <c r="AT29">
        <v>2</v>
      </c>
      <c r="AU29">
        <v>2</v>
      </c>
      <c r="AV29">
        <v>2</v>
      </c>
      <c r="AW29">
        <v>2</v>
      </c>
      <c r="AX29">
        <v>2</v>
      </c>
      <c r="AY29">
        <v>2</v>
      </c>
      <c r="AZ29">
        <v>2</v>
      </c>
      <c r="BA29">
        <v>2</v>
      </c>
      <c r="BB29">
        <v>2</v>
      </c>
    </row>
    <row r="30" spans="1:54" ht="12.75">
      <c r="A30">
        <f t="shared" si="0"/>
      </c>
      <c r="B30" s="19" t="s">
        <v>30</v>
      </c>
      <c r="C30" s="49" t="s">
        <v>107</v>
      </c>
      <c r="D30" s="173"/>
      <c r="E30" s="174"/>
      <c r="F30" s="183">
        <v>257</v>
      </c>
      <c r="G30" s="184">
        <v>257</v>
      </c>
      <c r="H30" s="185">
        <v>257</v>
      </c>
      <c r="I30" s="183">
        <v>7</v>
      </c>
      <c r="J30" s="184">
        <v>7</v>
      </c>
      <c r="K30" s="185">
        <v>7</v>
      </c>
      <c r="L30" s="183">
        <v>250</v>
      </c>
      <c r="M30" s="184">
        <v>250</v>
      </c>
      <c r="N30" s="185">
        <v>250</v>
      </c>
      <c r="O30" s="183">
        <v>0</v>
      </c>
      <c r="P30" s="184">
        <v>0</v>
      </c>
      <c r="Q30" s="185">
        <v>0</v>
      </c>
      <c r="R30" s="183">
        <v>1250</v>
      </c>
      <c r="S30" s="248">
        <v>1250</v>
      </c>
      <c r="T30" s="185">
        <v>1250</v>
      </c>
      <c r="U30" s="183">
        <v>1507</v>
      </c>
      <c r="V30" s="248">
        <v>1507</v>
      </c>
      <c r="W30" s="249">
        <v>1507</v>
      </c>
      <c r="X30" s="71" t="s">
        <v>66</v>
      </c>
      <c r="Y30" s="173"/>
      <c r="Z30" s="174"/>
      <c r="AG30">
        <v>3</v>
      </c>
      <c r="AJ30">
        <v>3</v>
      </c>
      <c r="AK30">
        <v>3</v>
      </c>
      <c r="AL30">
        <v>3</v>
      </c>
      <c r="AM30">
        <v>3</v>
      </c>
      <c r="AN30">
        <v>3</v>
      </c>
      <c r="AO30">
        <v>3</v>
      </c>
      <c r="AP30">
        <v>2</v>
      </c>
      <c r="AQ30">
        <v>2</v>
      </c>
      <c r="AR30">
        <v>2</v>
      </c>
      <c r="AS30">
        <v>5</v>
      </c>
      <c r="AT30">
        <v>5</v>
      </c>
      <c r="AU30">
        <v>5</v>
      </c>
      <c r="AV30">
        <v>2</v>
      </c>
      <c r="AW30">
        <v>2</v>
      </c>
      <c r="AX30">
        <v>2</v>
      </c>
      <c r="AY30">
        <v>3</v>
      </c>
      <c r="AZ30">
        <v>3</v>
      </c>
      <c r="BA30">
        <v>3</v>
      </c>
      <c r="BB30">
        <v>3</v>
      </c>
    </row>
    <row r="31" spans="1:54" ht="12.75">
      <c r="A31">
        <f t="shared" si="0"/>
      </c>
      <c r="B31" s="19" t="s">
        <v>31</v>
      </c>
      <c r="C31" s="49" t="s">
        <v>108</v>
      </c>
      <c r="D31" s="173"/>
      <c r="E31" s="174"/>
      <c r="F31" s="183">
        <v>8149.974</v>
      </c>
      <c r="G31" s="184">
        <v>7860</v>
      </c>
      <c r="H31" s="185">
        <v>8210</v>
      </c>
      <c r="I31" s="183">
        <v>2830.018</v>
      </c>
      <c r="J31" s="184">
        <v>2800</v>
      </c>
      <c r="K31" s="185">
        <v>2950</v>
      </c>
      <c r="L31" s="183">
        <v>5261.586</v>
      </c>
      <c r="M31" s="184">
        <v>5000</v>
      </c>
      <c r="N31" s="185">
        <v>5200</v>
      </c>
      <c r="O31" s="183">
        <v>58.37</v>
      </c>
      <c r="P31" s="184">
        <v>60</v>
      </c>
      <c r="Q31" s="185">
        <v>60</v>
      </c>
      <c r="R31" s="183">
        <v>2672.76</v>
      </c>
      <c r="S31" s="248">
        <v>2600</v>
      </c>
      <c r="T31" s="185">
        <v>2650</v>
      </c>
      <c r="U31" s="183">
        <v>10822.734</v>
      </c>
      <c r="V31" s="248">
        <v>10460</v>
      </c>
      <c r="W31" s="249">
        <v>10860</v>
      </c>
      <c r="X31" s="71" t="s">
        <v>67</v>
      </c>
      <c r="Y31" s="173"/>
      <c r="Z31" s="174"/>
      <c r="AG31">
        <v>3</v>
      </c>
      <c r="AJ31">
        <v>3</v>
      </c>
      <c r="AK31">
        <v>3</v>
      </c>
      <c r="AL31">
        <v>3</v>
      </c>
      <c r="AM31">
        <v>2</v>
      </c>
      <c r="AN31">
        <v>2</v>
      </c>
      <c r="AO31">
        <v>2</v>
      </c>
      <c r="AP31">
        <v>3</v>
      </c>
      <c r="AQ31">
        <v>3</v>
      </c>
      <c r="AR31">
        <v>3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3</v>
      </c>
      <c r="AZ31">
        <v>3</v>
      </c>
      <c r="BA31">
        <v>3</v>
      </c>
      <c r="BB31">
        <v>3</v>
      </c>
    </row>
    <row r="32" spans="1:54" ht="12.75">
      <c r="A32">
        <f t="shared" si="0"/>
      </c>
      <c r="B32" s="19" t="s">
        <v>32</v>
      </c>
      <c r="C32" s="49" t="s">
        <v>109</v>
      </c>
      <c r="D32" s="173"/>
      <c r="E32" s="174"/>
      <c r="F32" s="183">
        <v>8817.982399999999</v>
      </c>
      <c r="G32" s="184">
        <v>8745</v>
      </c>
      <c r="H32" s="185">
        <v>8690</v>
      </c>
      <c r="I32" s="183">
        <v>189.18240000000003</v>
      </c>
      <c r="J32" s="184">
        <v>100</v>
      </c>
      <c r="K32" s="185">
        <v>60</v>
      </c>
      <c r="L32" s="183">
        <v>8429.8</v>
      </c>
      <c r="M32" s="184">
        <v>8450</v>
      </c>
      <c r="N32" s="185">
        <v>8440</v>
      </c>
      <c r="O32" s="183">
        <v>199</v>
      </c>
      <c r="P32" s="184">
        <v>195</v>
      </c>
      <c r="Q32" s="185">
        <v>190</v>
      </c>
      <c r="R32" s="183">
        <v>943.6</v>
      </c>
      <c r="S32" s="248">
        <v>950</v>
      </c>
      <c r="T32" s="185">
        <v>950</v>
      </c>
      <c r="U32" s="183">
        <v>9761.5824</v>
      </c>
      <c r="V32" s="248">
        <v>9695</v>
      </c>
      <c r="W32" s="249">
        <v>9640</v>
      </c>
      <c r="X32" s="71" t="s">
        <v>32</v>
      </c>
      <c r="Y32" s="173"/>
      <c r="Z32" s="174"/>
      <c r="AG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</row>
    <row r="33" spans="1:54" ht="12.75">
      <c r="A33">
        <f t="shared" si="0"/>
      </c>
      <c r="B33" s="19" t="s">
        <v>33</v>
      </c>
      <c r="C33" s="49" t="s">
        <v>368</v>
      </c>
      <c r="D33" s="173"/>
      <c r="E33" s="174"/>
      <c r="F33" s="183">
        <v>5770</v>
      </c>
      <c r="G33" s="184">
        <v>5800</v>
      </c>
      <c r="H33" s="185">
        <v>5480</v>
      </c>
      <c r="I33" s="183">
        <v>4300</v>
      </c>
      <c r="J33" s="184">
        <v>4500</v>
      </c>
      <c r="K33" s="185">
        <v>4200</v>
      </c>
      <c r="L33" s="183">
        <v>800</v>
      </c>
      <c r="M33" s="184">
        <v>700</v>
      </c>
      <c r="N33" s="185">
        <v>690</v>
      </c>
      <c r="O33" s="183">
        <v>670</v>
      </c>
      <c r="P33" s="184">
        <v>600</v>
      </c>
      <c r="Q33" s="185">
        <v>590</v>
      </c>
      <c r="R33" s="183">
        <v>4050</v>
      </c>
      <c r="S33" s="248">
        <v>3900</v>
      </c>
      <c r="T33" s="185">
        <v>3900</v>
      </c>
      <c r="U33" s="183">
        <v>9820</v>
      </c>
      <c r="V33" s="248">
        <v>9700</v>
      </c>
      <c r="W33" s="249">
        <v>9380</v>
      </c>
      <c r="X33" s="71" t="s">
        <v>68</v>
      </c>
      <c r="Y33" s="173"/>
      <c r="Z33" s="174"/>
      <c r="AG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  <c r="BB33">
        <v>2</v>
      </c>
    </row>
    <row r="34" spans="1:54" ht="12.75">
      <c r="A34">
        <f>IF(SUM(F34:W34)&lt;1,"Y","")</f>
      </c>
      <c r="B34" s="19" t="s">
        <v>366</v>
      </c>
      <c r="C34" s="49" t="s">
        <v>368</v>
      </c>
      <c r="D34" s="173"/>
      <c r="E34" s="174"/>
      <c r="F34" s="183">
        <v>1105</v>
      </c>
      <c r="G34" s="184">
        <v>1116</v>
      </c>
      <c r="H34" s="185">
        <v>1127</v>
      </c>
      <c r="I34" s="183">
        <v>965</v>
      </c>
      <c r="J34" s="184">
        <v>970</v>
      </c>
      <c r="K34" s="185">
        <v>974</v>
      </c>
      <c r="L34" s="183">
        <v>34</v>
      </c>
      <c r="M34" s="184">
        <v>36</v>
      </c>
      <c r="N34" s="185">
        <v>40</v>
      </c>
      <c r="O34" s="183">
        <v>106</v>
      </c>
      <c r="P34" s="184">
        <v>110</v>
      </c>
      <c r="Q34" s="185">
        <v>113</v>
      </c>
      <c r="R34" s="183">
        <v>6403</v>
      </c>
      <c r="S34" s="248">
        <v>6410</v>
      </c>
      <c r="T34" s="185">
        <v>6425</v>
      </c>
      <c r="U34" s="183">
        <v>7508</v>
      </c>
      <c r="V34" s="248">
        <v>7526</v>
      </c>
      <c r="W34" s="249">
        <v>7552</v>
      </c>
      <c r="X34" s="71" t="s">
        <v>367</v>
      </c>
      <c r="Y34" s="173"/>
      <c r="Z34" s="174"/>
      <c r="AG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  <c r="BB34">
        <v>2</v>
      </c>
    </row>
    <row r="35" spans="1:54" ht="12.75">
      <c r="A35">
        <f t="shared" si="0"/>
      </c>
      <c r="B35" s="19" t="s">
        <v>35</v>
      </c>
      <c r="C35" s="49" t="s">
        <v>111</v>
      </c>
      <c r="D35" s="173"/>
      <c r="E35" s="174"/>
      <c r="F35" s="183">
        <v>3551.9700000000003</v>
      </c>
      <c r="G35" s="184">
        <v>3515</v>
      </c>
      <c r="H35" s="185">
        <v>3565</v>
      </c>
      <c r="I35" s="183">
        <v>1514.63</v>
      </c>
      <c r="J35" s="184">
        <v>1500</v>
      </c>
      <c r="K35" s="185">
        <v>1515</v>
      </c>
      <c r="L35" s="183">
        <v>2029.28</v>
      </c>
      <c r="M35" s="184">
        <v>2005</v>
      </c>
      <c r="N35" s="185">
        <v>2035</v>
      </c>
      <c r="O35" s="183">
        <v>8.06</v>
      </c>
      <c r="P35" s="184">
        <v>10</v>
      </c>
      <c r="Q35" s="185">
        <v>15</v>
      </c>
      <c r="R35" s="183">
        <v>261.49</v>
      </c>
      <c r="S35" s="248">
        <v>255</v>
      </c>
      <c r="T35" s="185">
        <v>265</v>
      </c>
      <c r="U35" s="183">
        <v>3813.46</v>
      </c>
      <c r="V35" s="248">
        <v>3770</v>
      </c>
      <c r="W35" s="249">
        <v>3830</v>
      </c>
      <c r="X35" s="71" t="s">
        <v>69</v>
      </c>
      <c r="Y35" s="173"/>
      <c r="Z35" s="174"/>
      <c r="AG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  <c r="BB35">
        <v>2</v>
      </c>
    </row>
    <row r="36" spans="1:54" ht="12.75">
      <c r="A36">
        <f t="shared" si="0"/>
      </c>
      <c r="B36" s="19" t="s">
        <v>36</v>
      </c>
      <c r="C36" s="49" t="s">
        <v>112</v>
      </c>
      <c r="D36" s="173"/>
      <c r="E36" s="174"/>
      <c r="F36" s="183">
        <v>675.4300000000001</v>
      </c>
      <c r="G36" s="184">
        <v>647</v>
      </c>
      <c r="H36" s="185">
        <v>654</v>
      </c>
      <c r="I36" s="183">
        <v>279.54</v>
      </c>
      <c r="J36" s="184">
        <v>280</v>
      </c>
      <c r="K36" s="185">
        <v>310</v>
      </c>
      <c r="L36" s="183">
        <v>344.2</v>
      </c>
      <c r="M36" s="184">
        <v>320</v>
      </c>
      <c r="N36" s="185">
        <v>300</v>
      </c>
      <c r="O36" s="183">
        <v>51.69</v>
      </c>
      <c r="P36" s="184">
        <v>47</v>
      </c>
      <c r="Q36" s="185">
        <v>44</v>
      </c>
      <c r="R36" s="183">
        <v>920.11</v>
      </c>
      <c r="S36" s="248">
        <v>900</v>
      </c>
      <c r="T36" s="185">
        <v>950</v>
      </c>
      <c r="U36" s="183">
        <v>1595.54</v>
      </c>
      <c r="V36" s="248">
        <v>1547</v>
      </c>
      <c r="W36" s="249">
        <v>1604</v>
      </c>
      <c r="X36" s="71" t="s">
        <v>70</v>
      </c>
      <c r="Y36" s="173"/>
      <c r="Z36" s="174"/>
      <c r="AG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  <c r="BB36">
        <v>2</v>
      </c>
    </row>
    <row r="37" spans="1:54" ht="12.75">
      <c r="A37">
        <f t="shared" si="0"/>
      </c>
      <c r="B37" s="19" t="s">
        <v>12</v>
      </c>
      <c r="C37" s="49" t="s">
        <v>113</v>
      </c>
      <c r="D37" s="173"/>
      <c r="E37" s="174"/>
      <c r="F37" s="183">
        <v>7426</v>
      </c>
      <c r="G37" s="184">
        <v>7390</v>
      </c>
      <c r="H37" s="185">
        <v>7290</v>
      </c>
      <c r="I37" s="183">
        <v>1029</v>
      </c>
      <c r="J37" s="184">
        <v>1000</v>
      </c>
      <c r="K37" s="185">
        <v>1000</v>
      </c>
      <c r="L37" s="183">
        <v>6201</v>
      </c>
      <c r="M37" s="184">
        <v>6200</v>
      </c>
      <c r="N37" s="185">
        <v>6100</v>
      </c>
      <c r="O37" s="183">
        <v>196</v>
      </c>
      <c r="P37" s="184">
        <v>190</v>
      </c>
      <c r="Q37" s="185">
        <v>190</v>
      </c>
      <c r="R37" s="183">
        <v>1157</v>
      </c>
      <c r="S37" s="248">
        <v>1200</v>
      </c>
      <c r="T37" s="185">
        <v>1200</v>
      </c>
      <c r="U37" s="183">
        <v>8583</v>
      </c>
      <c r="V37" s="248">
        <v>8590</v>
      </c>
      <c r="W37" s="249">
        <v>8490</v>
      </c>
      <c r="X37" s="71" t="s">
        <v>71</v>
      </c>
      <c r="Y37" s="173"/>
      <c r="Z37" s="174"/>
      <c r="AG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  <c r="BB37">
        <v>2</v>
      </c>
    </row>
    <row r="38" spans="1:54" ht="12.75">
      <c r="A38">
        <f aca="true" t="shared" si="1" ref="A38:A55">IF(SUM(F38:W38)&lt;1,"Y","")</f>
      </c>
      <c r="B38" s="19" t="s">
        <v>37</v>
      </c>
      <c r="C38" s="49" t="s">
        <v>114</v>
      </c>
      <c r="D38" s="173"/>
      <c r="E38" s="174"/>
      <c r="F38" s="183">
        <v>5544</v>
      </c>
      <c r="G38" s="184">
        <v>5440</v>
      </c>
      <c r="H38" s="185">
        <v>5540</v>
      </c>
      <c r="I38" s="183">
        <v>194</v>
      </c>
      <c r="J38" s="184">
        <v>190</v>
      </c>
      <c r="K38" s="185">
        <v>190</v>
      </c>
      <c r="L38" s="183">
        <v>5100</v>
      </c>
      <c r="M38" s="184">
        <v>5000</v>
      </c>
      <c r="N38" s="185">
        <v>5100</v>
      </c>
      <c r="O38" s="183">
        <v>250</v>
      </c>
      <c r="P38" s="184">
        <v>250</v>
      </c>
      <c r="Q38" s="185">
        <v>250</v>
      </c>
      <c r="R38" s="183">
        <v>3400</v>
      </c>
      <c r="S38" s="248">
        <v>3500</v>
      </c>
      <c r="T38" s="185">
        <v>3600</v>
      </c>
      <c r="U38" s="183">
        <v>8944</v>
      </c>
      <c r="V38" s="248">
        <v>8940</v>
      </c>
      <c r="W38" s="249">
        <v>9140</v>
      </c>
      <c r="X38" s="71" t="s">
        <v>72</v>
      </c>
      <c r="Y38" s="173"/>
      <c r="Z38" s="174"/>
      <c r="AG38">
        <v>3</v>
      </c>
      <c r="AJ38">
        <v>3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  <c r="AQ38">
        <v>2</v>
      </c>
      <c r="AR38">
        <v>2</v>
      </c>
      <c r="AS38">
        <v>3</v>
      </c>
      <c r="AT38">
        <v>2</v>
      </c>
      <c r="AU38">
        <v>2</v>
      </c>
      <c r="AV38">
        <v>2</v>
      </c>
      <c r="AW38">
        <v>2</v>
      </c>
      <c r="AX38">
        <v>2</v>
      </c>
      <c r="AY38">
        <v>3</v>
      </c>
      <c r="AZ38">
        <v>2</v>
      </c>
      <c r="BA38">
        <v>2</v>
      </c>
      <c r="BB38">
        <v>3</v>
      </c>
    </row>
    <row r="39" spans="1:54" ht="12.75">
      <c r="A39">
        <f t="shared" si="1"/>
      </c>
      <c r="B39" s="19" t="s">
        <v>7</v>
      </c>
      <c r="C39" s="49" t="s">
        <v>115</v>
      </c>
      <c r="D39" s="173"/>
      <c r="E39" s="174"/>
      <c r="F39" s="183">
        <v>441.965</v>
      </c>
      <c r="G39" s="184">
        <v>455</v>
      </c>
      <c r="H39" s="185">
        <v>475</v>
      </c>
      <c r="I39" s="183">
        <v>231.921</v>
      </c>
      <c r="J39" s="184">
        <v>240</v>
      </c>
      <c r="K39" s="185">
        <v>250</v>
      </c>
      <c r="L39" s="183">
        <v>205.736</v>
      </c>
      <c r="M39" s="184">
        <v>210</v>
      </c>
      <c r="N39" s="185">
        <v>220</v>
      </c>
      <c r="O39" s="183">
        <v>4.308</v>
      </c>
      <c r="P39" s="184">
        <v>5</v>
      </c>
      <c r="Q39" s="185">
        <v>5</v>
      </c>
      <c r="R39" s="183">
        <v>1148.306</v>
      </c>
      <c r="S39" s="248">
        <v>1200</v>
      </c>
      <c r="T39" s="185">
        <v>1225</v>
      </c>
      <c r="U39" s="183">
        <v>1590.271</v>
      </c>
      <c r="V39" s="248">
        <v>1655</v>
      </c>
      <c r="W39" s="249">
        <v>1700</v>
      </c>
      <c r="X39" s="71" t="s">
        <v>73</v>
      </c>
      <c r="Y39" s="173"/>
      <c r="Z39" s="174"/>
      <c r="AG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  <c r="BB39">
        <v>2</v>
      </c>
    </row>
    <row r="40" spans="1:54" ht="12.75">
      <c r="A40">
        <f t="shared" si="1"/>
      </c>
      <c r="B40" s="19" t="s">
        <v>27</v>
      </c>
      <c r="C40" s="49" t="s">
        <v>116</v>
      </c>
      <c r="D40" s="173"/>
      <c r="E40" s="174"/>
      <c r="F40" s="183">
        <v>68</v>
      </c>
      <c r="G40" s="184">
        <v>68</v>
      </c>
      <c r="H40" s="185">
        <v>68</v>
      </c>
      <c r="I40" s="183">
        <v>67</v>
      </c>
      <c r="J40" s="184">
        <v>67</v>
      </c>
      <c r="K40" s="185">
        <v>67</v>
      </c>
      <c r="L40" s="183">
        <v>0</v>
      </c>
      <c r="M40" s="184">
        <v>0</v>
      </c>
      <c r="N40" s="185">
        <v>0</v>
      </c>
      <c r="O40" s="183">
        <v>1</v>
      </c>
      <c r="P40" s="184">
        <v>1</v>
      </c>
      <c r="Q40" s="185">
        <v>1</v>
      </c>
      <c r="R40" s="183">
        <v>660</v>
      </c>
      <c r="S40" s="248">
        <v>660</v>
      </c>
      <c r="T40" s="185">
        <v>660</v>
      </c>
      <c r="U40" s="183">
        <v>728</v>
      </c>
      <c r="V40" s="248">
        <v>728</v>
      </c>
      <c r="W40" s="249">
        <v>728</v>
      </c>
      <c r="X40" s="71" t="s">
        <v>132</v>
      </c>
      <c r="Y40" s="173"/>
      <c r="Z40" s="174"/>
      <c r="AG40">
        <v>3</v>
      </c>
      <c r="AJ40">
        <v>2</v>
      </c>
      <c r="AK40">
        <v>3</v>
      </c>
      <c r="AL40">
        <v>3</v>
      </c>
      <c r="AM40">
        <v>2</v>
      </c>
      <c r="AN40">
        <v>3</v>
      </c>
      <c r="AO40">
        <v>3</v>
      </c>
      <c r="AP40">
        <v>2</v>
      </c>
      <c r="AQ40">
        <v>2</v>
      </c>
      <c r="AR40">
        <v>2</v>
      </c>
      <c r="AS40">
        <v>2</v>
      </c>
      <c r="AT40">
        <v>5</v>
      </c>
      <c r="AU40">
        <v>5</v>
      </c>
      <c r="AV40">
        <v>2</v>
      </c>
      <c r="AW40">
        <v>5</v>
      </c>
      <c r="AX40">
        <v>5</v>
      </c>
      <c r="AY40">
        <v>2</v>
      </c>
      <c r="AZ40">
        <v>3</v>
      </c>
      <c r="BA40">
        <v>3</v>
      </c>
      <c r="BB40">
        <v>3</v>
      </c>
    </row>
    <row r="41" spans="1:54" ht="12.75">
      <c r="A41">
        <f t="shared" si="1"/>
      </c>
      <c r="B41" s="19" t="s">
        <v>38</v>
      </c>
      <c r="C41" s="49" t="s">
        <v>117</v>
      </c>
      <c r="D41" s="173"/>
      <c r="E41" s="174"/>
      <c r="F41" s="183">
        <v>7536</v>
      </c>
      <c r="G41" s="184">
        <v>7670</v>
      </c>
      <c r="H41" s="185">
        <v>7670</v>
      </c>
      <c r="I41" s="183">
        <v>2860</v>
      </c>
      <c r="J41" s="184">
        <v>3000</v>
      </c>
      <c r="K41" s="185">
        <v>3000</v>
      </c>
      <c r="L41" s="183">
        <v>4608</v>
      </c>
      <c r="M41" s="184">
        <v>4600</v>
      </c>
      <c r="N41" s="185">
        <v>4600</v>
      </c>
      <c r="O41" s="183">
        <v>68</v>
      </c>
      <c r="P41" s="184">
        <v>70</v>
      </c>
      <c r="Q41" s="185">
        <v>70</v>
      </c>
      <c r="R41" s="183">
        <v>3286</v>
      </c>
      <c r="S41" s="248">
        <v>3300</v>
      </c>
      <c r="T41" s="185">
        <v>3300</v>
      </c>
      <c r="U41" s="183">
        <v>10822</v>
      </c>
      <c r="V41" s="248">
        <v>10970</v>
      </c>
      <c r="W41" s="249">
        <v>10970</v>
      </c>
      <c r="X41" s="71" t="s">
        <v>74</v>
      </c>
      <c r="Y41" s="173"/>
      <c r="Z41" s="174"/>
      <c r="AG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2</v>
      </c>
      <c r="AZ41">
        <v>2</v>
      </c>
      <c r="BA41">
        <v>2</v>
      </c>
      <c r="BB41">
        <v>2</v>
      </c>
    </row>
    <row r="42" spans="1:54" ht="13.5" thickBot="1">
      <c r="A42">
        <f t="shared" si="1"/>
      </c>
      <c r="B42" s="19" t="s">
        <v>16</v>
      </c>
      <c r="C42" s="49" t="s">
        <v>118</v>
      </c>
      <c r="D42" s="173"/>
      <c r="E42" s="174"/>
      <c r="F42" s="183">
        <v>116.77</v>
      </c>
      <c r="G42" s="184">
        <v>120</v>
      </c>
      <c r="H42" s="185">
        <v>120</v>
      </c>
      <c r="I42" s="183">
        <v>68.17</v>
      </c>
      <c r="J42" s="184">
        <v>70</v>
      </c>
      <c r="K42" s="185">
        <v>70</v>
      </c>
      <c r="L42" s="183">
        <v>0.61</v>
      </c>
      <c r="M42" s="184">
        <v>0</v>
      </c>
      <c r="N42" s="185">
        <v>0</v>
      </c>
      <c r="O42" s="183">
        <v>47.99</v>
      </c>
      <c r="P42" s="184">
        <v>50</v>
      </c>
      <c r="Q42" s="185">
        <v>50</v>
      </c>
      <c r="R42" s="183">
        <v>612.5</v>
      </c>
      <c r="S42" s="248">
        <v>670</v>
      </c>
      <c r="T42" s="185">
        <v>740</v>
      </c>
      <c r="U42" s="183">
        <v>729.27</v>
      </c>
      <c r="V42" s="248">
        <v>790</v>
      </c>
      <c r="W42" s="249">
        <v>860</v>
      </c>
      <c r="X42" s="71" t="s">
        <v>76</v>
      </c>
      <c r="Y42" s="173"/>
      <c r="Z42" s="174"/>
      <c r="AG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2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2</v>
      </c>
      <c r="BA42">
        <v>2</v>
      </c>
      <c r="BB42">
        <v>2</v>
      </c>
    </row>
    <row r="43" spans="1:54" ht="14.25" thickBot="1" thickTop="1">
      <c r="A43">
        <f t="shared" si="1"/>
      </c>
      <c r="C43" s="14" t="s">
        <v>42</v>
      </c>
      <c r="D43" s="177"/>
      <c r="E43" s="178"/>
      <c r="F43" s="155">
        <v>92948.19218804468</v>
      </c>
      <c r="G43" s="156">
        <v>93701.14741062874</v>
      </c>
      <c r="H43" s="157">
        <v>92580.54049273537</v>
      </c>
      <c r="I43" s="155">
        <v>34230.304795956574</v>
      </c>
      <c r="J43" s="156">
        <v>34849.84002847015</v>
      </c>
      <c r="K43" s="157">
        <v>33854.47014506829</v>
      </c>
      <c r="L43" s="155">
        <v>55481.20872465433</v>
      </c>
      <c r="M43" s="156">
        <v>55492.96041701891</v>
      </c>
      <c r="N43" s="157">
        <v>55088.070354056195</v>
      </c>
      <c r="O43" s="155">
        <v>3236.6786674337427</v>
      </c>
      <c r="P43" s="156">
        <v>3358.3469651396736</v>
      </c>
      <c r="Q43" s="157">
        <v>3637.999993610877</v>
      </c>
      <c r="R43" s="155">
        <v>97936.32716634995</v>
      </c>
      <c r="S43" s="252">
        <v>97381.78671925761</v>
      </c>
      <c r="T43" s="157">
        <v>96772.39719679109</v>
      </c>
      <c r="U43" s="155">
        <v>190884.5193543946</v>
      </c>
      <c r="V43" s="252">
        <v>191082.93412988633</v>
      </c>
      <c r="W43" s="253">
        <v>189352.93768952647</v>
      </c>
      <c r="X43" s="14" t="s">
        <v>42</v>
      </c>
      <c r="Y43" s="177"/>
      <c r="Z43" s="178"/>
      <c r="AG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  <c r="AQ43" t="e">
        <v>#REF!</v>
      </c>
      <c r="AR43" t="e">
        <v>#REF!</v>
      </c>
      <c r="AS43" t="e">
        <v>#REF!</v>
      </c>
      <c r="AT43" t="e">
        <v>#REF!</v>
      </c>
      <c r="AU43" t="e">
        <v>#REF!</v>
      </c>
      <c r="AV43" t="e">
        <v>#REF!</v>
      </c>
      <c r="AW43" t="e">
        <v>#REF!</v>
      </c>
      <c r="AX43" t="e">
        <v>#REF!</v>
      </c>
      <c r="AY43" t="e">
        <v>#REF!</v>
      </c>
      <c r="AZ43" t="e">
        <v>#REF!</v>
      </c>
      <c r="BA43" t="e">
        <v>#REF!</v>
      </c>
      <c r="BB43" t="e">
        <v>#REF!</v>
      </c>
    </row>
    <row r="44" spans="1:54" ht="13.5" thickTop="1">
      <c r="A44">
        <f t="shared" si="1"/>
      </c>
      <c r="B44" s="16" t="s">
        <v>5</v>
      </c>
      <c r="C44" s="49" t="s">
        <v>119</v>
      </c>
      <c r="D44" s="173"/>
      <c r="E44" s="174"/>
      <c r="F44" s="183">
        <v>2996.7</v>
      </c>
      <c r="G44" s="184">
        <v>3130</v>
      </c>
      <c r="H44" s="185">
        <v>3250</v>
      </c>
      <c r="I44" s="183">
        <v>1357.7</v>
      </c>
      <c r="J44" s="184">
        <v>1410</v>
      </c>
      <c r="K44" s="185">
        <v>1450</v>
      </c>
      <c r="L44" s="183">
        <v>513.2</v>
      </c>
      <c r="M44" s="184">
        <v>540</v>
      </c>
      <c r="N44" s="185">
        <v>550</v>
      </c>
      <c r="O44" s="183">
        <v>1125.8</v>
      </c>
      <c r="P44" s="184">
        <v>1180</v>
      </c>
      <c r="Q44" s="185">
        <v>1250</v>
      </c>
      <c r="R44" s="183">
        <v>2647.8</v>
      </c>
      <c r="S44" s="248">
        <v>2720</v>
      </c>
      <c r="T44" s="185">
        <v>2750</v>
      </c>
      <c r="U44" s="183">
        <v>5644.5</v>
      </c>
      <c r="V44" s="248">
        <v>5850</v>
      </c>
      <c r="W44" s="249">
        <v>6000</v>
      </c>
      <c r="X44" s="71" t="s">
        <v>77</v>
      </c>
      <c r="Y44" s="173"/>
      <c r="Z44" s="174"/>
      <c r="AG44">
        <v>3</v>
      </c>
      <c r="AJ44">
        <v>3</v>
      </c>
      <c r="AK44">
        <v>3</v>
      </c>
      <c r="AL44">
        <v>3</v>
      </c>
      <c r="AM44">
        <v>2</v>
      </c>
      <c r="AN44">
        <v>2</v>
      </c>
      <c r="AO44">
        <v>2</v>
      </c>
      <c r="AP44">
        <v>3</v>
      </c>
      <c r="AQ44">
        <v>3</v>
      </c>
      <c r="AR44">
        <v>3</v>
      </c>
      <c r="AS44">
        <v>2</v>
      </c>
      <c r="AT44">
        <v>2</v>
      </c>
      <c r="AU44">
        <v>2</v>
      </c>
      <c r="AV44">
        <v>2</v>
      </c>
      <c r="AW44">
        <v>2</v>
      </c>
      <c r="AX44">
        <v>2</v>
      </c>
      <c r="AY44">
        <v>3</v>
      </c>
      <c r="AZ44">
        <v>3</v>
      </c>
      <c r="BA44">
        <v>3</v>
      </c>
      <c r="BB44">
        <v>3</v>
      </c>
    </row>
    <row r="45" spans="1:54" ht="12.75">
      <c r="A45">
        <f t="shared" si="1"/>
      </c>
      <c r="B45" s="16" t="s">
        <v>17</v>
      </c>
      <c r="C45" s="49" t="s">
        <v>120</v>
      </c>
      <c r="D45" s="173"/>
      <c r="E45" s="174"/>
      <c r="F45" s="183">
        <v>70.59</v>
      </c>
      <c r="G45" s="184">
        <v>70.59</v>
      </c>
      <c r="H45" s="185">
        <v>70.59</v>
      </c>
      <c r="I45" s="183">
        <v>70.59</v>
      </c>
      <c r="J45" s="184">
        <v>70.59</v>
      </c>
      <c r="K45" s="185">
        <v>70.59</v>
      </c>
      <c r="L45" s="183">
        <v>0</v>
      </c>
      <c r="M45" s="184">
        <v>0</v>
      </c>
      <c r="N45" s="185">
        <v>0</v>
      </c>
      <c r="O45" s="183">
        <v>0</v>
      </c>
      <c r="P45" s="184">
        <v>0</v>
      </c>
      <c r="Q45" s="185">
        <v>0</v>
      </c>
      <c r="R45" s="183">
        <v>307.82</v>
      </c>
      <c r="S45" s="248">
        <v>307.82</v>
      </c>
      <c r="T45" s="185">
        <v>307.82</v>
      </c>
      <c r="U45" s="183">
        <v>378.40999999999997</v>
      </c>
      <c r="V45" s="248">
        <v>378.40999999999997</v>
      </c>
      <c r="W45" s="249">
        <v>378.40999999999997</v>
      </c>
      <c r="X45" s="71" t="s">
        <v>78</v>
      </c>
      <c r="Y45" s="173"/>
      <c r="Z45" s="174"/>
      <c r="AG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2</v>
      </c>
      <c r="AQ45">
        <v>2</v>
      </c>
      <c r="AR45">
        <v>2</v>
      </c>
      <c r="AS45">
        <v>3</v>
      </c>
      <c r="AT45">
        <v>5</v>
      </c>
      <c r="AU45">
        <v>5</v>
      </c>
      <c r="AV45">
        <v>2</v>
      </c>
      <c r="AW45">
        <v>5</v>
      </c>
      <c r="AX45">
        <v>5</v>
      </c>
      <c r="AY45">
        <v>3</v>
      </c>
      <c r="AZ45">
        <v>3</v>
      </c>
      <c r="BA45">
        <v>3</v>
      </c>
      <c r="BB45">
        <v>3</v>
      </c>
    </row>
    <row r="46" spans="1:54" ht="12.75">
      <c r="A46">
        <f t="shared" si="1"/>
      </c>
      <c r="B46" s="16" t="s">
        <v>22</v>
      </c>
      <c r="C46" s="49" t="s">
        <v>121</v>
      </c>
      <c r="D46" s="173"/>
      <c r="E46" s="174"/>
      <c r="F46" s="183">
        <v>57</v>
      </c>
      <c r="G46" s="184">
        <v>57</v>
      </c>
      <c r="H46" s="185">
        <v>57</v>
      </c>
      <c r="I46" s="183">
        <v>0</v>
      </c>
      <c r="J46" s="184">
        <v>0</v>
      </c>
      <c r="K46" s="185">
        <v>0</v>
      </c>
      <c r="L46" s="183">
        <v>0</v>
      </c>
      <c r="M46" s="184">
        <v>0</v>
      </c>
      <c r="N46" s="185">
        <v>0</v>
      </c>
      <c r="O46" s="183">
        <v>57</v>
      </c>
      <c r="P46" s="184">
        <v>57</v>
      </c>
      <c r="Q46" s="185">
        <v>57</v>
      </c>
      <c r="R46" s="183">
        <v>154.96</v>
      </c>
      <c r="S46" s="248">
        <v>154.96</v>
      </c>
      <c r="T46" s="185">
        <v>154.96</v>
      </c>
      <c r="U46" s="183">
        <v>211.96</v>
      </c>
      <c r="V46" s="248">
        <v>211.96</v>
      </c>
      <c r="W46" s="249">
        <v>211.96</v>
      </c>
      <c r="X46" s="71" t="s">
        <v>22</v>
      </c>
      <c r="Y46" s="173"/>
      <c r="Z46" s="174"/>
      <c r="AG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  <c r="AP46">
        <v>2</v>
      </c>
      <c r="AQ46">
        <v>2</v>
      </c>
      <c r="AR46">
        <v>2</v>
      </c>
      <c r="AS46">
        <v>5</v>
      </c>
      <c r="AT46">
        <v>5</v>
      </c>
      <c r="AU46">
        <v>5</v>
      </c>
      <c r="AV46">
        <v>5</v>
      </c>
      <c r="AW46">
        <v>5</v>
      </c>
      <c r="AX46">
        <v>5</v>
      </c>
      <c r="AY46">
        <v>3</v>
      </c>
      <c r="AZ46">
        <v>3</v>
      </c>
      <c r="BA46">
        <v>3</v>
      </c>
      <c r="BB46">
        <v>3</v>
      </c>
    </row>
    <row r="47" spans="1:54" ht="12.75">
      <c r="A47">
        <f t="shared" si="1"/>
      </c>
      <c r="B47" s="16" t="s">
        <v>23</v>
      </c>
      <c r="C47" s="49" t="s">
        <v>122</v>
      </c>
      <c r="D47" s="173"/>
      <c r="E47" s="174"/>
      <c r="F47" s="183">
        <v>6.52</v>
      </c>
      <c r="G47" s="184">
        <v>6.52</v>
      </c>
      <c r="H47" s="185">
        <v>6.52</v>
      </c>
      <c r="I47" s="183">
        <v>3.26</v>
      </c>
      <c r="J47" s="184">
        <v>3.26</v>
      </c>
      <c r="K47" s="185">
        <v>3.26</v>
      </c>
      <c r="L47" s="183">
        <v>0</v>
      </c>
      <c r="M47" s="184">
        <v>0</v>
      </c>
      <c r="N47" s="185">
        <v>0</v>
      </c>
      <c r="O47" s="183">
        <v>3.26</v>
      </c>
      <c r="P47" s="184">
        <v>3.26</v>
      </c>
      <c r="Q47" s="185">
        <v>3.26</v>
      </c>
      <c r="R47" s="183">
        <v>25.62</v>
      </c>
      <c r="S47" s="248">
        <v>25.62</v>
      </c>
      <c r="T47" s="185">
        <v>25.62</v>
      </c>
      <c r="U47" s="183">
        <v>32.14</v>
      </c>
      <c r="V47" s="248">
        <v>32.14</v>
      </c>
      <c r="W47" s="249">
        <v>32.14</v>
      </c>
      <c r="X47" s="71" t="s">
        <v>79</v>
      </c>
      <c r="Y47" s="173"/>
      <c r="Z47" s="174"/>
      <c r="AG47">
        <v>3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3</v>
      </c>
      <c r="AP47">
        <v>2</v>
      </c>
      <c r="AQ47">
        <v>2</v>
      </c>
      <c r="AR47">
        <v>2</v>
      </c>
      <c r="AS47">
        <v>5</v>
      </c>
      <c r="AT47">
        <v>5</v>
      </c>
      <c r="AU47">
        <v>5</v>
      </c>
      <c r="AV47">
        <v>5</v>
      </c>
      <c r="AW47">
        <v>5</v>
      </c>
      <c r="AX47">
        <v>5</v>
      </c>
      <c r="AY47">
        <v>3</v>
      </c>
      <c r="AZ47">
        <v>3</v>
      </c>
      <c r="BA47">
        <v>3</v>
      </c>
      <c r="BB47">
        <v>3</v>
      </c>
    </row>
    <row r="48" spans="1:54" ht="12.75">
      <c r="A48">
        <f t="shared" si="1"/>
      </c>
      <c r="B48" s="16" t="s">
        <v>26</v>
      </c>
      <c r="C48" s="49" t="s">
        <v>123</v>
      </c>
      <c r="D48" s="173"/>
      <c r="E48" s="174"/>
      <c r="F48" s="183">
        <v>46</v>
      </c>
      <c r="G48" s="184">
        <v>46</v>
      </c>
      <c r="H48" s="185">
        <v>46</v>
      </c>
      <c r="I48" s="183">
        <v>35</v>
      </c>
      <c r="J48" s="184">
        <v>35</v>
      </c>
      <c r="K48" s="185">
        <v>35</v>
      </c>
      <c r="L48" s="183">
        <v>0</v>
      </c>
      <c r="M48" s="184">
        <v>0</v>
      </c>
      <c r="N48" s="185">
        <v>0</v>
      </c>
      <c r="O48" s="183">
        <v>11</v>
      </c>
      <c r="P48" s="184">
        <v>11</v>
      </c>
      <c r="Q48" s="185">
        <v>11</v>
      </c>
      <c r="R48" s="183">
        <v>1216.65</v>
      </c>
      <c r="S48" s="248">
        <v>1216.65</v>
      </c>
      <c r="T48" s="185">
        <v>1216.65</v>
      </c>
      <c r="U48" s="183">
        <v>1262.65</v>
      </c>
      <c r="V48" s="248">
        <v>1262.65</v>
      </c>
      <c r="W48" s="249">
        <v>1262.65</v>
      </c>
      <c r="X48" s="71" t="s">
        <v>26</v>
      </c>
      <c r="Y48" s="173"/>
      <c r="Z48" s="174"/>
      <c r="AG48">
        <v>3</v>
      </c>
      <c r="AJ48">
        <v>3</v>
      </c>
      <c r="AK48">
        <v>3</v>
      </c>
      <c r="AL48">
        <v>3</v>
      </c>
      <c r="AM48">
        <v>3</v>
      </c>
      <c r="AN48">
        <v>3</v>
      </c>
      <c r="AO48">
        <v>3</v>
      </c>
      <c r="AP48">
        <v>2</v>
      </c>
      <c r="AQ48">
        <v>2</v>
      </c>
      <c r="AR48">
        <v>2</v>
      </c>
      <c r="AS48">
        <v>5</v>
      </c>
      <c r="AT48">
        <v>5</v>
      </c>
      <c r="AU48">
        <v>5</v>
      </c>
      <c r="AV48">
        <v>5</v>
      </c>
      <c r="AW48">
        <v>5</v>
      </c>
      <c r="AX48">
        <v>5</v>
      </c>
      <c r="AY48">
        <v>3</v>
      </c>
      <c r="AZ48">
        <v>3</v>
      </c>
      <c r="BA48">
        <v>3</v>
      </c>
      <c r="BB48">
        <v>3</v>
      </c>
    </row>
    <row r="49" spans="1:54" ht="12.75">
      <c r="A49">
        <f t="shared" si="1"/>
      </c>
      <c r="B49" s="16" t="s">
        <v>34</v>
      </c>
      <c r="C49" s="49" t="s">
        <v>124</v>
      </c>
      <c r="D49" s="173"/>
      <c r="E49" s="174"/>
      <c r="F49" s="183">
        <v>44459.880000000005</v>
      </c>
      <c r="G49" s="184">
        <v>46408.426040000006</v>
      </c>
      <c r="H49" s="185">
        <v>47257.210465000004</v>
      </c>
      <c r="I49" s="183">
        <v>16189.12</v>
      </c>
      <c r="J49" s="184">
        <v>16383.38944</v>
      </c>
      <c r="K49" s="185">
        <v>16367.20032</v>
      </c>
      <c r="L49" s="183">
        <v>17036.93</v>
      </c>
      <c r="M49" s="184">
        <v>18229.5151</v>
      </c>
      <c r="N49" s="185">
        <v>18740.623000000003</v>
      </c>
      <c r="O49" s="183">
        <v>11233.83</v>
      </c>
      <c r="P49" s="184">
        <v>11795.5215</v>
      </c>
      <c r="Q49" s="185">
        <v>12149.387145</v>
      </c>
      <c r="R49" s="183">
        <v>4738.44</v>
      </c>
      <c r="S49" s="248">
        <v>4975.362</v>
      </c>
      <c r="T49" s="185">
        <v>5124.62286</v>
      </c>
      <c r="U49" s="183">
        <v>49198.32000000001</v>
      </c>
      <c r="V49" s="248">
        <v>51383.78804000001</v>
      </c>
      <c r="W49" s="249">
        <v>52381.83332500001</v>
      </c>
      <c r="X49" s="71" t="s">
        <v>80</v>
      </c>
      <c r="Y49" s="173"/>
      <c r="Z49" s="174"/>
      <c r="AG49">
        <v>3</v>
      </c>
      <c r="AJ49">
        <v>3</v>
      </c>
      <c r="AK49">
        <v>2</v>
      </c>
      <c r="AL49">
        <v>2</v>
      </c>
      <c r="AM49">
        <v>3</v>
      </c>
      <c r="AN49">
        <v>2</v>
      </c>
      <c r="AO49">
        <v>2</v>
      </c>
      <c r="AP49">
        <v>2</v>
      </c>
      <c r="AQ49">
        <v>2</v>
      </c>
      <c r="AR49">
        <v>2</v>
      </c>
      <c r="AS49">
        <v>3</v>
      </c>
      <c r="AT49">
        <v>2</v>
      </c>
      <c r="AU49">
        <v>2</v>
      </c>
      <c r="AV49">
        <v>3</v>
      </c>
      <c r="AW49">
        <v>2</v>
      </c>
      <c r="AX49">
        <v>2</v>
      </c>
      <c r="AY49">
        <v>3</v>
      </c>
      <c r="AZ49">
        <v>2</v>
      </c>
      <c r="BA49">
        <v>2</v>
      </c>
      <c r="BB49">
        <v>3</v>
      </c>
    </row>
    <row r="50" spans="1:54" ht="12.75">
      <c r="A50">
        <f t="shared" si="1"/>
      </c>
      <c r="B50" s="16" t="s">
        <v>39</v>
      </c>
      <c r="C50" s="49" t="s">
        <v>125</v>
      </c>
      <c r="D50" s="173"/>
      <c r="E50" s="174"/>
      <c r="F50" s="183">
        <v>2262</v>
      </c>
      <c r="G50" s="184">
        <v>2262</v>
      </c>
      <c r="H50" s="185">
        <v>2262</v>
      </c>
      <c r="I50" s="183">
        <v>1563</v>
      </c>
      <c r="J50" s="184">
        <v>1563</v>
      </c>
      <c r="K50" s="185">
        <v>1563</v>
      </c>
      <c r="L50" s="183">
        <v>178</v>
      </c>
      <c r="M50" s="184">
        <v>178</v>
      </c>
      <c r="N50" s="185">
        <v>178</v>
      </c>
      <c r="O50" s="183">
        <v>521</v>
      </c>
      <c r="P50" s="184">
        <v>521</v>
      </c>
      <c r="Q50" s="185">
        <v>521</v>
      </c>
      <c r="R50" s="183">
        <v>4671</v>
      </c>
      <c r="S50" s="248">
        <v>4671</v>
      </c>
      <c r="T50" s="185">
        <v>4671</v>
      </c>
      <c r="U50" s="183">
        <v>6933</v>
      </c>
      <c r="V50" s="248">
        <v>6933</v>
      </c>
      <c r="W50" s="249">
        <v>6933</v>
      </c>
      <c r="X50" s="71" t="s">
        <v>39</v>
      </c>
      <c r="Y50" s="173"/>
      <c r="Z50" s="174"/>
      <c r="AG50">
        <v>3</v>
      </c>
      <c r="AJ50">
        <v>3</v>
      </c>
      <c r="AK50">
        <v>3</v>
      </c>
      <c r="AL50">
        <v>3</v>
      </c>
      <c r="AM50">
        <v>2</v>
      </c>
      <c r="AN50">
        <v>3</v>
      </c>
      <c r="AO50">
        <v>3</v>
      </c>
      <c r="AP50">
        <v>3</v>
      </c>
      <c r="AQ50">
        <v>3</v>
      </c>
      <c r="AR50">
        <v>3</v>
      </c>
      <c r="AS50">
        <v>2</v>
      </c>
      <c r="AT50">
        <v>5</v>
      </c>
      <c r="AU50">
        <v>5</v>
      </c>
      <c r="AV50">
        <v>2</v>
      </c>
      <c r="AW50">
        <v>5</v>
      </c>
      <c r="AX50">
        <v>5</v>
      </c>
      <c r="AY50">
        <v>3</v>
      </c>
      <c r="AZ50">
        <v>3</v>
      </c>
      <c r="BA50">
        <v>3</v>
      </c>
      <c r="BB50">
        <v>3</v>
      </c>
    </row>
    <row r="51" spans="1:54" ht="13.5" thickBot="1">
      <c r="A51">
        <f t="shared" si="1"/>
      </c>
      <c r="B51" s="16" t="s">
        <v>41</v>
      </c>
      <c r="C51" s="49" t="s">
        <v>126</v>
      </c>
      <c r="D51" s="173"/>
      <c r="E51" s="174"/>
      <c r="F51" s="183">
        <v>10</v>
      </c>
      <c r="G51" s="184">
        <v>10</v>
      </c>
      <c r="H51" s="185">
        <v>10</v>
      </c>
      <c r="I51" s="183">
        <v>0</v>
      </c>
      <c r="J51" s="184">
        <v>0</v>
      </c>
      <c r="K51" s="185">
        <v>0</v>
      </c>
      <c r="L51" s="183">
        <v>0</v>
      </c>
      <c r="M51" s="184">
        <v>0</v>
      </c>
      <c r="N51" s="185">
        <v>0</v>
      </c>
      <c r="O51" s="183">
        <v>10</v>
      </c>
      <c r="P51" s="184">
        <v>10</v>
      </c>
      <c r="Q51" s="185">
        <v>10</v>
      </c>
      <c r="R51" s="183">
        <v>24</v>
      </c>
      <c r="S51" s="248">
        <v>24</v>
      </c>
      <c r="T51" s="185">
        <v>24</v>
      </c>
      <c r="U51" s="183">
        <v>34</v>
      </c>
      <c r="V51" s="248">
        <v>34</v>
      </c>
      <c r="W51" s="249">
        <v>34</v>
      </c>
      <c r="X51" s="71" t="s">
        <v>81</v>
      </c>
      <c r="Y51" s="173"/>
      <c r="Z51" s="174"/>
      <c r="AG51">
        <v>3</v>
      </c>
      <c r="AJ51">
        <v>3</v>
      </c>
      <c r="AK51">
        <v>3</v>
      </c>
      <c r="AL51">
        <v>3</v>
      </c>
      <c r="AM51">
        <v>3</v>
      </c>
      <c r="AN51">
        <v>3</v>
      </c>
      <c r="AO51">
        <v>3</v>
      </c>
      <c r="AP51">
        <v>2</v>
      </c>
      <c r="AQ51">
        <v>2</v>
      </c>
      <c r="AR51">
        <v>2</v>
      </c>
      <c r="AS51">
        <v>5</v>
      </c>
      <c r="AT51">
        <v>5</v>
      </c>
      <c r="AU51">
        <v>5</v>
      </c>
      <c r="AV51">
        <v>5</v>
      </c>
      <c r="AW51">
        <v>5</v>
      </c>
      <c r="AX51">
        <v>5</v>
      </c>
      <c r="AY51">
        <v>3</v>
      </c>
      <c r="AZ51">
        <v>3</v>
      </c>
      <c r="BA51">
        <v>3</v>
      </c>
      <c r="BB51">
        <v>3</v>
      </c>
    </row>
    <row r="52" spans="1:54" ht="14.25" thickBot="1" thickTop="1">
      <c r="A52">
        <f t="shared" si="1"/>
      </c>
      <c r="C52" s="14" t="s">
        <v>364</v>
      </c>
      <c r="D52" s="177"/>
      <c r="E52" s="178"/>
      <c r="F52" s="155">
        <v>49908.69</v>
      </c>
      <c r="G52" s="156">
        <v>51990.536040000006</v>
      </c>
      <c r="H52" s="157">
        <v>52959.320465000004</v>
      </c>
      <c r="I52" s="155">
        <v>19218.670000000002</v>
      </c>
      <c r="J52" s="156">
        <v>19465.23944</v>
      </c>
      <c r="K52" s="157">
        <v>19489.05032</v>
      </c>
      <c r="L52" s="155">
        <v>17728.13</v>
      </c>
      <c r="M52" s="156">
        <v>18947.5151</v>
      </c>
      <c r="N52" s="157">
        <v>19468.623000000003</v>
      </c>
      <c r="O52" s="155">
        <v>12961.89</v>
      </c>
      <c r="P52" s="156">
        <v>13577.781500000001</v>
      </c>
      <c r="Q52" s="157">
        <v>14001.647145</v>
      </c>
      <c r="R52" s="155">
        <v>13786.29</v>
      </c>
      <c r="S52" s="252">
        <v>14095.412</v>
      </c>
      <c r="T52" s="157">
        <v>14274.67286</v>
      </c>
      <c r="U52" s="155">
        <v>63694.98000000001</v>
      </c>
      <c r="V52" s="252">
        <v>66085.94804</v>
      </c>
      <c r="W52" s="253">
        <v>67233.993325</v>
      </c>
      <c r="X52" s="14" t="s">
        <v>365</v>
      </c>
      <c r="Y52" s="177"/>
      <c r="Z52" s="178"/>
      <c r="AG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  <c r="AQ52" t="e">
        <v>#REF!</v>
      </c>
      <c r="AR52" t="e">
        <v>#REF!</v>
      </c>
      <c r="AS52" t="e">
        <v>#REF!</v>
      </c>
      <c r="AT52" t="e">
        <v>#REF!</v>
      </c>
      <c r="AU52" t="e">
        <v>#REF!</v>
      </c>
      <c r="AV52" t="e">
        <v>#REF!</v>
      </c>
      <c r="AW52" t="e">
        <v>#REF!</v>
      </c>
      <c r="AX52" t="e">
        <v>#REF!</v>
      </c>
      <c r="AY52" t="e">
        <v>#REF!</v>
      </c>
      <c r="AZ52" t="e">
        <v>#REF!</v>
      </c>
      <c r="BA52" t="e">
        <v>#REF!</v>
      </c>
      <c r="BB52" t="e">
        <v>#REF!</v>
      </c>
    </row>
    <row r="53" spans="1:54" ht="13.5" thickTop="1">
      <c r="A53">
        <f t="shared" si="1"/>
      </c>
      <c r="B53" s="16" t="s">
        <v>6</v>
      </c>
      <c r="C53" s="170" t="s">
        <v>128</v>
      </c>
      <c r="D53" s="171"/>
      <c r="E53" s="172"/>
      <c r="F53" s="180">
        <v>29667.42</v>
      </c>
      <c r="G53" s="181">
        <v>29667.42</v>
      </c>
      <c r="H53" s="182">
        <v>29667.42</v>
      </c>
      <c r="I53" s="180">
        <v>17213.41</v>
      </c>
      <c r="J53" s="181">
        <v>17213.41</v>
      </c>
      <c r="K53" s="182">
        <v>17213.41</v>
      </c>
      <c r="L53" s="180">
        <v>10630.01</v>
      </c>
      <c r="M53" s="181">
        <v>10630.01</v>
      </c>
      <c r="N53" s="182">
        <v>10630.01</v>
      </c>
      <c r="O53" s="180">
        <v>1824</v>
      </c>
      <c r="P53" s="181">
        <v>1824</v>
      </c>
      <c r="Q53" s="182">
        <v>1824</v>
      </c>
      <c r="R53" s="180">
        <v>906.8</v>
      </c>
      <c r="S53" s="246">
        <v>906.8</v>
      </c>
      <c r="T53" s="182">
        <v>906.8</v>
      </c>
      <c r="U53" s="180">
        <v>30574.219999999998</v>
      </c>
      <c r="V53" s="246">
        <v>30574.219999999998</v>
      </c>
      <c r="W53" s="247">
        <v>30574.219999999998</v>
      </c>
      <c r="X53" s="83" t="s">
        <v>6</v>
      </c>
      <c r="Y53" s="171"/>
      <c r="Z53" s="172"/>
      <c r="AG53">
        <v>3</v>
      </c>
      <c r="AJ53">
        <v>3</v>
      </c>
      <c r="AK53">
        <v>3</v>
      </c>
      <c r="AL53">
        <v>3</v>
      </c>
      <c r="AM53">
        <v>3</v>
      </c>
      <c r="AN53">
        <v>3</v>
      </c>
      <c r="AO53">
        <v>3</v>
      </c>
      <c r="AP53">
        <v>2</v>
      </c>
      <c r="AQ53">
        <v>3</v>
      </c>
      <c r="AR53">
        <v>3</v>
      </c>
      <c r="AS53">
        <v>2</v>
      </c>
      <c r="AT53">
        <v>5</v>
      </c>
      <c r="AU53">
        <v>5</v>
      </c>
      <c r="AV53">
        <v>5</v>
      </c>
      <c r="AW53">
        <v>5</v>
      </c>
      <c r="AX53">
        <v>5</v>
      </c>
      <c r="AY53">
        <v>3</v>
      </c>
      <c r="AZ53">
        <v>3</v>
      </c>
      <c r="BA53">
        <v>3</v>
      </c>
      <c r="BB53">
        <v>3</v>
      </c>
    </row>
    <row r="54" spans="1:54" ht="13.5" thickBot="1">
      <c r="A54">
        <f t="shared" si="1"/>
      </c>
      <c r="B54" s="16" t="s">
        <v>40</v>
      </c>
      <c r="C54" s="103" t="s">
        <v>129</v>
      </c>
      <c r="D54" s="175"/>
      <c r="E54" s="176"/>
      <c r="F54" s="186">
        <v>92480</v>
      </c>
      <c r="G54" s="187">
        <v>94347.23</v>
      </c>
      <c r="H54" s="188">
        <v>96451.73000000001</v>
      </c>
      <c r="I54" s="186">
        <v>45064</v>
      </c>
      <c r="J54" s="187">
        <v>47985.03</v>
      </c>
      <c r="K54" s="188">
        <v>51095.4</v>
      </c>
      <c r="L54" s="186">
        <v>46491</v>
      </c>
      <c r="M54" s="187">
        <v>45606.84</v>
      </c>
      <c r="N54" s="188">
        <v>44739.5</v>
      </c>
      <c r="O54" s="186">
        <v>925</v>
      </c>
      <c r="P54" s="187">
        <v>755.36</v>
      </c>
      <c r="Q54" s="188">
        <v>616.83</v>
      </c>
      <c r="R54" s="186">
        <v>55504.68</v>
      </c>
      <c r="S54" s="250">
        <v>61139.81</v>
      </c>
      <c r="T54" s="188">
        <v>67347.05</v>
      </c>
      <c r="U54" s="186">
        <v>147984.68</v>
      </c>
      <c r="V54" s="250">
        <v>155487.03999999998</v>
      </c>
      <c r="W54" s="251">
        <v>163798.78000000003</v>
      </c>
      <c r="X54" s="104" t="s">
        <v>82</v>
      </c>
      <c r="Y54" s="175"/>
      <c r="Z54" s="176"/>
      <c r="AG54">
        <v>2</v>
      </c>
      <c r="AJ54">
        <v>2</v>
      </c>
      <c r="AK54">
        <v>2</v>
      </c>
      <c r="AL54">
        <v>2</v>
      </c>
      <c r="AM54">
        <v>2</v>
      </c>
      <c r="AN54">
        <v>2</v>
      </c>
      <c r="AO54">
        <v>2</v>
      </c>
      <c r="AP54">
        <v>2</v>
      </c>
      <c r="AQ54">
        <v>2</v>
      </c>
      <c r="AR54">
        <v>2</v>
      </c>
      <c r="AS54">
        <v>2</v>
      </c>
      <c r="AT54">
        <v>2</v>
      </c>
      <c r="AU54">
        <v>2</v>
      </c>
      <c r="AV54">
        <v>2</v>
      </c>
      <c r="AW54">
        <v>2</v>
      </c>
      <c r="AX54">
        <v>2</v>
      </c>
      <c r="AY54">
        <v>2</v>
      </c>
      <c r="AZ54">
        <v>2</v>
      </c>
      <c r="BA54">
        <v>2</v>
      </c>
      <c r="BB54">
        <v>2</v>
      </c>
    </row>
    <row r="55" spans="1:54" ht="14.25" thickBot="1" thickTop="1">
      <c r="A55">
        <f t="shared" si="1"/>
      </c>
      <c r="C55" s="14" t="s">
        <v>43</v>
      </c>
      <c r="D55" s="12"/>
      <c r="E55" s="13"/>
      <c r="F55" s="155">
        <v>122147.42</v>
      </c>
      <c r="G55" s="156">
        <v>124014.65</v>
      </c>
      <c r="H55" s="157">
        <v>126119.15000000001</v>
      </c>
      <c r="I55" s="155">
        <v>62277.41</v>
      </c>
      <c r="J55" s="156">
        <v>65198.44</v>
      </c>
      <c r="K55" s="157">
        <v>68308.81</v>
      </c>
      <c r="L55" s="155">
        <v>57121.01</v>
      </c>
      <c r="M55" s="156">
        <v>56236.85</v>
      </c>
      <c r="N55" s="157">
        <v>55369.51</v>
      </c>
      <c r="O55" s="155">
        <v>2749</v>
      </c>
      <c r="P55" s="156">
        <v>2579.36</v>
      </c>
      <c r="Q55" s="157">
        <v>2440.83</v>
      </c>
      <c r="R55" s="155">
        <v>56411.48</v>
      </c>
      <c r="S55" s="252">
        <v>62046.61</v>
      </c>
      <c r="T55" s="157">
        <v>68253.85</v>
      </c>
      <c r="U55" s="155">
        <v>178558.9</v>
      </c>
      <c r="V55" s="252">
        <v>186061.25999999998</v>
      </c>
      <c r="W55" s="157">
        <v>194373.00000000003</v>
      </c>
      <c r="X55" s="18" t="s">
        <v>130</v>
      </c>
      <c r="Y55" s="8"/>
      <c r="Z55" s="9"/>
      <c r="AG55" t="e">
        <v>#REF!</v>
      </c>
      <c r="AJ55" t="e">
        <v>#REF!</v>
      </c>
      <c r="AK55" t="e">
        <v>#REF!</v>
      </c>
      <c r="AL55" t="e">
        <v>#REF!</v>
      </c>
      <c r="AM55" t="e">
        <v>#REF!</v>
      </c>
      <c r="AN55" t="e">
        <v>#REF!</v>
      </c>
      <c r="AO55" t="e">
        <v>#REF!</v>
      </c>
      <c r="AP55" t="e">
        <v>#REF!</v>
      </c>
      <c r="AQ55" t="e">
        <v>#REF!</v>
      </c>
      <c r="AR55" t="e">
        <v>#REF!</v>
      </c>
      <c r="AS55" t="e">
        <v>#REF!</v>
      </c>
      <c r="AT55" t="e">
        <v>#REF!</v>
      </c>
      <c r="AU55" t="e">
        <v>#REF!</v>
      </c>
      <c r="AV55" t="e">
        <v>#REF!</v>
      </c>
      <c r="AW55" t="e">
        <v>#REF!</v>
      </c>
      <c r="AX55" t="e">
        <v>#REF!</v>
      </c>
      <c r="AY55" t="e">
        <v>#REF!</v>
      </c>
      <c r="AZ55" t="e">
        <v>#REF!</v>
      </c>
      <c r="BA55" t="e">
        <v>#REF!</v>
      </c>
      <c r="BB55" t="e">
        <v>#REF!</v>
      </c>
    </row>
    <row r="56" spans="5:15" ht="15" thickTop="1">
      <c r="E56" s="40" t="s">
        <v>182</v>
      </c>
      <c r="F56" t="s">
        <v>179</v>
      </c>
      <c r="N56" s="40" t="s">
        <v>182</v>
      </c>
      <c r="O56" t="s">
        <v>187</v>
      </c>
    </row>
    <row r="57" spans="5:15" ht="14.25">
      <c r="E57" s="34"/>
      <c r="F57" t="s">
        <v>180</v>
      </c>
      <c r="N57" s="34"/>
      <c r="O57" t="s">
        <v>188</v>
      </c>
    </row>
    <row r="58" spans="5:15" ht="14.25">
      <c r="E58" s="40" t="s">
        <v>183</v>
      </c>
      <c r="F58" t="s">
        <v>181</v>
      </c>
      <c r="N58" s="40" t="s">
        <v>183</v>
      </c>
      <c r="O58" t="s">
        <v>189</v>
      </c>
    </row>
    <row r="59" spans="5:15" ht="14.25">
      <c r="E59" s="40" t="s">
        <v>184</v>
      </c>
      <c r="F59" t="s">
        <v>185</v>
      </c>
      <c r="N59" s="40" t="s">
        <v>184</v>
      </c>
      <c r="O59" t="s">
        <v>190</v>
      </c>
    </row>
    <row r="60" spans="6:15" ht="12.75">
      <c r="F60" t="s">
        <v>186</v>
      </c>
      <c r="O60" t="s">
        <v>191</v>
      </c>
    </row>
    <row r="61" spans="3:26" ht="12.75">
      <c r="C61" s="41" t="str">
        <f ca="1">CELL("filename")</f>
        <v>C:\MyFiles\Timber\Timber Committee\TCQ2019\Masterfiles\[TF2019_final_tables_postmeeting.xls]Table 13</v>
      </c>
      <c r="Z61" s="43" t="str">
        <f ca="1">CONCATENATE("printed on ",DAY(NOW()),"/",MONTH(NOW()))</f>
        <v>printed on 15/11</v>
      </c>
    </row>
  </sheetData>
  <sheetProtection/>
  <mergeCells count="18">
    <mergeCell ref="L7:N7"/>
    <mergeCell ref="O7:Q7"/>
    <mergeCell ref="F6:Q6"/>
    <mergeCell ref="O3:W3"/>
    <mergeCell ref="O4:W4"/>
    <mergeCell ref="F3:N3"/>
    <mergeCell ref="F4:N4"/>
    <mergeCell ref="N5:O5"/>
    <mergeCell ref="L8:N8"/>
    <mergeCell ref="C2:Z2"/>
    <mergeCell ref="O8:Q8"/>
    <mergeCell ref="R6:T8"/>
    <mergeCell ref="U7:W7"/>
    <mergeCell ref="X6:Z9"/>
    <mergeCell ref="C6:E9"/>
    <mergeCell ref="I8:K8"/>
    <mergeCell ref="I7:K7"/>
    <mergeCell ref="F7:H8"/>
  </mergeCells>
  <conditionalFormatting sqref="C10:X55">
    <cfRule type="expression" priority="1" dxfId="0" stopIfTrue="1">
      <formula>AG10&gt;2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2:AP5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74" t="s">
        <v>217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6:17" ht="12.75">
      <c r="F3" s="274" t="s">
        <v>438</v>
      </c>
      <c r="G3" s="274"/>
      <c r="H3" s="274"/>
      <c r="I3" s="274"/>
      <c r="J3" s="274"/>
      <c r="K3" s="274"/>
      <c r="L3" s="274" t="s">
        <v>439</v>
      </c>
      <c r="M3" s="274"/>
      <c r="N3" s="274"/>
      <c r="O3" s="274"/>
      <c r="P3" s="274"/>
      <c r="Q3" s="274"/>
    </row>
    <row r="5" spans="11:15" ht="15" thickBot="1">
      <c r="K5" s="278" t="s">
        <v>85</v>
      </c>
      <c r="L5" s="278"/>
      <c r="N5" s="11"/>
      <c r="O5" s="11"/>
    </row>
    <row r="6" spans="3:20" ht="15" thickTop="1">
      <c r="C6" s="2"/>
      <c r="D6" s="3"/>
      <c r="E6" s="4"/>
      <c r="F6" s="275" t="s">
        <v>294</v>
      </c>
      <c r="G6" s="276"/>
      <c r="H6" s="27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71" t="s">
        <v>0</v>
      </c>
      <c r="D7" s="272"/>
      <c r="E7" s="273"/>
      <c r="F7" s="271" t="s">
        <v>295</v>
      </c>
      <c r="G7" s="272"/>
      <c r="H7" s="273"/>
      <c r="I7" s="271" t="s">
        <v>46</v>
      </c>
      <c r="J7" s="272"/>
      <c r="K7" s="273"/>
      <c r="L7" s="271" t="s">
        <v>47</v>
      </c>
      <c r="M7" s="272"/>
      <c r="N7" s="273"/>
      <c r="O7" s="271" t="s">
        <v>48</v>
      </c>
      <c r="P7" s="272"/>
      <c r="Q7" s="273"/>
      <c r="R7" s="271" t="s">
        <v>49</v>
      </c>
      <c r="S7" s="272"/>
      <c r="T7" s="273"/>
    </row>
    <row r="8" spans="3:42" ht="13.5" thickBot="1">
      <c r="C8" s="7"/>
      <c r="D8" s="8"/>
      <c r="E8" s="9"/>
      <c r="F8" s="26">
        <v>2018</v>
      </c>
      <c r="G8" s="27">
        <v>2019</v>
      </c>
      <c r="H8" s="25">
        <v>2020</v>
      </c>
      <c r="I8" s="26">
        <v>2018</v>
      </c>
      <c r="J8" s="27">
        <v>2019</v>
      </c>
      <c r="K8" s="25">
        <v>2020</v>
      </c>
      <c r="L8" s="26">
        <v>2018</v>
      </c>
      <c r="M8" s="27">
        <v>2019</v>
      </c>
      <c r="N8" s="25">
        <v>2020</v>
      </c>
      <c r="O8" s="26">
        <v>2018</v>
      </c>
      <c r="P8" s="27">
        <v>2019</v>
      </c>
      <c r="Q8" s="25">
        <v>2020</v>
      </c>
      <c r="R8" s="7"/>
      <c r="S8" s="8"/>
      <c r="T8" s="9"/>
      <c r="AA8" t="s">
        <v>0</v>
      </c>
      <c r="AD8" t="s">
        <v>338</v>
      </c>
      <c r="AG8" t="s">
        <v>46</v>
      </c>
      <c r="AJ8" t="s">
        <v>84</v>
      </c>
      <c r="AM8" t="s">
        <v>83</v>
      </c>
      <c r="AP8" t="s">
        <v>0</v>
      </c>
    </row>
    <row r="9" spans="1:42" ht="13.5" thickTop="1">
      <c r="A9">
        <f aca="true" t="shared" si="0" ref="A9:A51">IF(SUM(F9:Q9)&lt;1,"Y","")</f>
      </c>
      <c r="B9" s="15" t="s">
        <v>1</v>
      </c>
      <c r="C9" s="170" t="s">
        <v>88</v>
      </c>
      <c r="D9" s="171"/>
      <c r="E9" s="172"/>
      <c r="F9" s="180">
        <v>5.36</v>
      </c>
      <c r="G9" s="181">
        <v>5.36</v>
      </c>
      <c r="H9" s="182">
        <v>5.36</v>
      </c>
      <c r="I9" s="180">
        <v>5.36</v>
      </c>
      <c r="J9" s="181">
        <v>5.36</v>
      </c>
      <c r="K9" s="182">
        <v>5.36</v>
      </c>
      <c r="L9" s="180">
        <v>0</v>
      </c>
      <c r="M9" s="181">
        <v>0</v>
      </c>
      <c r="N9" s="182">
        <v>0</v>
      </c>
      <c r="O9" s="180">
        <v>0</v>
      </c>
      <c r="P9" s="181">
        <v>0</v>
      </c>
      <c r="Q9" s="182">
        <v>0</v>
      </c>
      <c r="R9" s="83" t="s">
        <v>50</v>
      </c>
      <c r="S9" s="171"/>
      <c r="T9" s="172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 t="s">
        <v>345</v>
      </c>
      <c r="AK9" t="s">
        <v>345</v>
      </c>
      <c r="AL9" t="s">
        <v>345</v>
      </c>
      <c r="AM9" t="s">
        <v>345</v>
      </c>
      <c r="AN9" t="s">
        <v>345</v>
      </c>
      <c r="AO9" t="s">
        <v>345</v>
      </c>
      <c r="AP9">
        <v>3</v>
      </c>
    </row>
    <row r="10" spans="1:42" ht="12.75">
      <c r="A10">
        <f t="shared" si="0"/>
      </c>
      <c r="B10" s="19" t="s">
        <v>2</v>
      </c>
      <c r="C10" s="49" t="s">
        <v>89</v>
      </c>
      <c r="D10" s="173"/>
      <c r="E10" s="174"/>
      <c r="F10" s="183">
        <v>16799.312</v>
      </c>
      <c r="G10" s="184">
        <v>17500</v>
      </c>
      <c r="H10" s="185">
        <v>17200</v>
      </c>
      <c r="I10" s="183">
        <v>10069.86</v>
      </c>
      <c r="J10" s="184">
        <v>10850</v>
      </c>
      <c r="K10" s="185">
        <v>10500</v>
      </c>
      <c r="L10" s="183">
        <v>7277.152000000001</v>
      </c>
      <c r="M10" s="184">
        <v>7200</v>
      </c>
      <c r="N10" s="185">
        <v>7200</v>
      </c>
      <c r="O10" s="183">
        <v>547.7</v>
      </c>
      <c r="P10" s="184">
        <v>550</v>
      </c>
      <c r="Q10" s="185">
        <v>500</v>
      </c>
      <c r="R10" s="71" t="s">
        <v>51</v>
      </c>
      <c r="S10" s="173"/>
      <c r="T10" s="174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 t="s">
        <v>142</v>
      </c>
      <c r="C11" s="49" t="s">
        <v>141</v>
      </c>
      <c r="D11" s="173"/>
      <c r="E11" s="174"/>
      <c r="F11" s="183">
        <v>2700</v>
      </c>
      <c r="G11" s="184">
        <v>2640</v>
      </c>
      <c r="H11" s="185">
        <v>2600</v>
      </c>
      <c r="I11" s="183">
        <v>2060</v>
      </c>
      <c r="J11" s="184">
        <v>2000</v>
      </c>
      <c r="K11" s="185">
        <v>2000</v>
      </c>
      <c r="L11" s="183">
        <v>900</v>
      </c>
      <c r="M11" s="184">
        <v>900</v>
      </c>
      <c r="N11" s="185">
        <v>860</v>
      </c>
      <c r="O11" s="183">
        <v>260</v>
      </c>
      <c r="P11" s="184">
        <v>260</v>
      </c>
      <c r="Q11" s="185">
        <v>260</v>
      </c>
      <c r="R11" s="71" t="s">
        <v>143</v>
      </c>
      <c r="S11" s="173"/>
      <c r="T11" s="174"/>
      <c r="AA11">
        <v>3</v>
      </c>
      <c r="AD11">
        <v>3</v>
      </c>
      <c r="AE11">
        <v>3</v>
      </c>
      <c r="AF11">
        <v>3</v>
      </c>
      <c r="AG11">
        <v>3</v>
      </c>
      <c r="AH11">
        <v>3</v>
      </c>
      <c r="AI11">
        <v>3</v>
      </c>
      <c r="AJ11">
        <v>3</v>
      </c>
      <c r="AK11">
        <v>3</v>
      </c>
      <c r="AL11">
        <v>3</v>
      </c>
      <c r="AM11">
        <v>3</v>
      </c>
      <c r="AN11">
        <v>3</v>
      </c>
      <c r="AO11">
        <v>3</v>
      </c>
      <c r="AP11">
        <v>3</v>
      </c>
    </row>
    <row r="12" spans="1:42" ht="12.75">
      <c r="A12">
        <f t="shared" si="0"/>
      </c>
      <c r="B12" s="19" t="s">
        <v>4</v>
      </c>
      <c r="C12" s="49" t="s">
        <v>90</v>
      </c>
      <c r="D12" s="173"/>
      <c r="E12" s="174"/>
      <c r="F12" s="183">
        <v>1515</v>
      </c>
      <c r="G12" s="184">
        <v>1456</v>
      </c>
      <c r="H12" s="185">
        <v>1406</v>
      </c>
      <c r="I12" s="183">
        <v>1511</v>
      </c>
      <c r="J12" s="184">
        <v>1450</v>
      </c>
      <c r="K12" s="185">
        <v>1400</v>
      </c>
      <c r="L12" s="183">
        <v>19</v>
      </c>
      <c r="M12" s="184">
        <v>20</v>
      </c>
      <c r="N12" s="185">
        <v>20</v>
      </c>
      <c r="O12" s="183">
        <v>15</v>
      </c>
      <c r="P12" s="184">
        <v>14</v>
      </c>
      <c r="Q12" s="185">
        <v>14</v>
      </c>
      <c r="R12" s="71" t="s">
        <v>52</v>
      </c>
      <c r="S12" s="173"/>
      <c r="T12" s="174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 t="s">
        <v>3</v>
      </c>
      <c r="C13" s="49" t="s">
        <v>91</v>
      </c>
      <c r="D13" s="173"/>
      <c r="E13" s="174"/>
      <c r="F13" s="183">
        <v>1239.13</v>
      </c>
      <c r="G13" s="184">
        <v>1239.13</v>
      </c>
      <c r="H13" s="185">
        <v>1239.13</v>
      </c>
      <c r="I13" s="183">
        <v>1239.13</v>
      </c>
      <c r="J13" s="184">
        <v>1239.13</v>
      </c>
      <c r="K13" s="185">
        <v>1239.13</v>
      </c>
      <c r="L13" s="183">
        <v>0</v>
      </c>
      <c r="M13" s="184">
        <v>0</v>
      </c>
      <c r="N13" s="185">
        <v>0</v>
      </c>
      <c r="O13" s="183">
        <v>0</v>
      </c>
      <c r="P13" s="184">
        <v>0</v>
      </c>
      <c r="Q13" s="185">
        <v>0</v>
      </c>
      <c r="R13" s="71" t="s">
        <v>53</v>
      </c>
      <c r="S13" s="173"/>
      <c r="T13" s="174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 t="s">
        <v>345</v>
      </c>
      <c r="AK13" t="s">
        <v>345</v>
      </c>
      <c r="AL13" t="s">
        <v>345</v>
      </c>
      <c r="AM13" t="s">
        <v>345</v>
      </c>
      <c r="AN13" t="s">
        <v>345</v>
      </c>
      <c r="AO13" t="s">
        <v>345</v>
      </c>
      <c r="AP13">
        <v>3</v>
      </c>
    </row>
    <row r="14" spans="1:42" ht="12.75">
      <c r="A14">
        <f t="shared" si="0"/>
      </c>
      <c r="B14" s="19" t="s">
        <v>18</v>
      </c>
      <c r="C14" s="49" t="s">
        <v>92</v>
      </c>
      <c r="D14" s="173"/>
      <c r="E14" s="174"/>
      <c r="F14" s="183">
        <v>688.78</v>
      </c>
      <c r="G14" s="184">
        <v>688.78</v>
      </c>
      <c r="H14" s="185">
        <v>688.78</v>
      </c>
      <c r="I14" s="183">
        <v>718.78</v>
      </c>
      <c r="J14" s="184">
        <v>718.78</v>
      </c>
      <c r="K14" s="185">
        <v>718.78</v>
      </c>
      <c r="L14" s="183">
        <v>20</v>
      </c>
      <c r="M14" s="184">
        <v>20</v>
      </c>
      <c r="N14" s="185">
        <v>20</v>
      </c>
      <c r="O14" s="183">
        <v>50</v>
      </c>
      <c r="P14" s="184">
        <v>50</v>
      </c>
      <c r="Q14" s="185">
        <v>50</v>
      </c>
      <c r="R14" s="71" t="s">
        <v>54</v>
      </c>
      <c r="S14" s="173"/>
      <c r="T14" s="174"/>
      <c r="AA14">
        <v>3</v>
      </c>
      <c r="AD14">
        <v>3</v>
      </c>
      <c r="AE14">
        <v>3</v>
      </c>
      <c r="AF14">
        <v>3</v>
      </c>
      <c r="AG14">
        <v>2</v>
      </c>
      <c r="AH14">
        <v>5</v>
      </c>
      <c r="AI14">
        <v>5</v>
      </c>
      <c r="AJ14">
        <v>5</v>
      </c>
      <c r="AK14">
        <v>5</v>
      </c>
      <c r="AL14">
        <v>5</v>
      </c>
      <c r="AM14">
        <v>5</v>
      </c>
      <c r="AN14">
        <v>5</v>
      </c>
      <c r="AO14">
        <v>5</v>
      </c>
      <c r="AP14">
        <v>3</v>
      </c>
    </row>
    <row r="15" spans="1:42" ht="12.75">
      <c r="A15">
        <f t="shared" si="0"/>
      </c>
      <c r="B15" s="19" t="s">
        <v>8</v>
      </c>
      <c r="C15" s="49" t="s">
        <v>93</v>
      </c>
      <c r="D15" s="173"/>
      <c r="E15" s="174"/>
      <c r="F15" s="183">
        <v>1.81</v>
      </c>
      <c r="G15" s="184">
        <v>2</v>
      </c>
      <c r="H15" s="185">
        <v>2</v>
      </c>
      <c r="I15" s="183">
        <v>1.81</v>
      </c>
      <c r="J15" s="184">
        <v>2</v>
      </c>
      <c r="K15" s="185">
        <v>2</v>
      </c>
      <c r="L15" s="183">
        <v>0</v>
      </c>
      <c r="M15" s="184">
        <v>0</v>
      </c>
      <c r="N15" s="185">
        <v>0</v>
      </c>
      <c r="O15" s="183">
        <v>0</v>
      </c>
      <c r="P15" s="184">
        <v>0</v>
      </c>
      <c r="Q15" s="185">
        <v>0</v>
      </c>
      <c r="R15" s="71" t="s">
        <v>55</v>
      </c>
      <c r="S15" s="173"/>
      <c r="T15" s="174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9</v>
      </c>
      <c r="C16" s="49" t="s">
        <v>94</v>
      </c>
      <c r="D16" s="173"/>
      <c r="E16" s="174"/>
      <c r="F16" s="183">
        <v>9000</v>
      </c>
      <c r="G16" s="184">
        <v>10000</v>
      </c>
      <c r="H16" s="185">
        <v>11200</v>
      </c>
      <c r="I16" s="183">
        <v>13993</v>
      </c>
      <c r="J16" s="184">
        <v>18500</v>
      </c>
      <c r="K16" s="185">
        <v>20700</v>
      </c>
      <c r="L16" s="183">
        <v>990</v>
      </c>
      <c r="M16" s="184">
        <v>1000</v>
      </c>
      <c r="N16" s="185">
        <v>1050</v>
      </c>
      <c r="O16" s="183">
        <v>5983</v>
      </c>
      <c r="P16" s="184">
        <v>9500</v>
      </c>
      <c r="Q16" s="185">
        <v>10550</v>
      </c>
      <c r="R16" s="71" t="s">
        <v>75</v>
      </c>
      <c r="S16" s="173"/>
      <c r="T16" s="174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 t="s">
        <v>11</v>
      </c>
      <c r="C17" s="49" t="s">
        <v>95</v>
      </c>
      <c r="D17" s="173"/>
      <c r="E17" s="174"/>
      <c r="F17" s="183">
        <v>928.4</v>
      </c>
      <c r="G17" s="184">
        <v>928.4</v>
      </c>
      <c r="H17" s="185">
        <v>928.4</v>
      </c>
      <c r="I17" s="183">
        <v>928.4</v>
      </c>
      <c r="J17" s="184">
        <v>928.4</v>
      </c>
      <c r="K17" s="185">
        <v>928.4</v>
      </c>
      <c r="L17" s="183">
        <v>0</v>
      </c>
      <c r="M17" s="184">
        <v>0</v>
      </c>
      <c r="N17" s="185">
        <v>0</v>
      </c>
      <c r="O17" s="183">
        <v>0</v>
      </c>
      <c r="P17" s="184">
        <v>0</v>
      </c>
      <c r="Q17" s="185">
        <v>0</v>
      </c>
      <c r="R17" s="71" t="s">
        <v>56</v>
      </c>
      <c r="S17" s="173"/>
      <c r="T17" s="174"/>
      <c r="AA17">
        <v>3</v>
      </c>
      <c r="AD17">
        <v>3</v>
      </c>
      <c r="AE17">
        <v>3</v>
      </c>
      <c r="AF17">
        <v>3</v>
      </c>
      <c r="AG17">
        <v>5</v>
      </c>
      <c r="AH17">
        <v>5</v>
      </c>
      <c r="AI17">
        <v>5</v>
      </c>
      <c r="AJ17" t="s">
        <v>345</v>
      </c>
      <c r="AK17" t="s">
        <v>345</v>
      </c>
      <c r="AL17" t="s">
        <v>345</v>
      </c>
      <c r="AM17" t="s">
        <v>345</v>
      </c>
      <c r="AN17" t="s">
        <v>345</v>
      </c>
      <c r="AO17" t="s">
        <v>345</v>
      </c>
      <c r="AP17">
        <v>3</v>
      </c>
    </row>
    <row r="18" spans="1:42" ht="12.75">
      <c r="A18">
        <f t="shared" si="0"/>
      </c>
      <c r="B18" s="19" t="s">
        <v>13</v>
      </c>
      <c r="C18" s="49" t="s">
        <v>96</v>
      </c>
      <c r="D18" s="173"/>
      <c r="E18" s="174"/>
      <c r="F18" s="183">
        <v>3950</v>
      </c>
      <c r="G18" s="184">
        <v>3950</v>
      </c>
      <c r="H18" s="185">
        <v>3950</v>
      </c>
      <c r="I18" s="183">
        <v>4000</v>
      </c>
      <c r="J18" s="184">
        <v>4000</v>
      </c>
      <c r="K18" s="185">
        <v>4000</v>
      </c>
      <c r="L18" s="183">
        <v>150</v>
      </c>
      <c r="M18" s="184">
        <v>150</v>
      </c>
      <c r="N18" s="185">
        <v>150</v>
      </c>
      <c r="O18" s="183">
        <v>200</v>
      </c>
      <c r="P18" s="184">
        <v>200</v>
      </c>
      <c r="Q18" s="185">
        <v>200</v>
      </c>
      <c r="R18" s="71" t="s">
        <v>57</v>
      </c>
      <c r="S18" s="173"/>
      <c r="T18" s="174"/>
      <c r="AA18">
        <v>3</v>
      </c>
      <c r="AD18">
        <v>3</v>
      </c>
      <c r="AE18">
        <v>3</v>
      </c>
      <c r="AF18">
        <v>3</v>
      </c>
      <c r="AG18">
        <v>3</v>
      </c>
      <c r="AH18">
        <v>5</v>
      </c>
      <c r="AI18">
        <v>5</v>
      </c>
      <c r="AJ18">
        <v>2</v>
      </c>
      <c r="AK18">
        <v>5</v>
      </c>
      <c r="AL18">
        <v>5</v>
      </c>
      <c r="AM18">
        <v>2</v>
      </c>
      <c r="AN18">
        <v>5</v>
      </c>
      <c r="AO18">
        <v>5</v>
      </c>
      <c r="AP18">
        <v>3</v>
      </c>
    </row>
    <row r="19" spans="1:42" ht="12.75">
      <c r="A19">
        <f t="shared" si="0"/>
      </c>
      <c r="B19" s="19" t="s">
        <v>14</v>
      </c>
      <c r="C19" s="49" t="s">
        <v>97</v>
      </c>
      <c r="D19" s="173"/>
      <c r="E19" s="174"/>
      <c r="F19" s="183">
        <v>25237</v>
      </c>
      <c r="G19" s="184">
        <v>22979</v>
      </c>
      <c r="H19" s="185">
        <v>22262</v>
      </c>
      <c r="I19" s="183">
        <v>25474</v>
      </c>
      <c r="J19" s="184">
        <v>23351</v>
      </c>
      <c r="K19" s="185">
        <v>22503</v>
      </c>
      <c r="L19" s="183">
        <v>324</v>
      </c>
      <c r="M19" s="184">
        <v>281</v>
      </c>
      <c r="N19" s="185">
        <v>267</v>
      </c>
      <c r="O19" s="183">
        <v>561</v>
      </c>
      <c r="P19" s="184">
        <v>653</v>
      </c>
      <c r="Q19" s="185">
        <v>508</v>
      </c>
      <c r="R19" s="71" t="s">
        <v>58</v>
      </c>
      <c r="S19" s="173"/>
      <c r="T19" s="174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 t="s">
        <v>15</v>
      </c>
      <c r="C20" s="49" t="s">
        <v>98</v>
      </c>
      <c r="D20" s="173"/>
      <c r="E20" s="174"/>
      <c r="F20" s="183">
        <v>11716</v>
      </c>
      <c r="G20" s="184">
        <v>12182.629625247833</v>
      </c>
      <c r="H20" s="185">
        <v>12227.523802233409</v>
      </c>
      <c r="I20" s="183">
        <v>12398</v>
      </c>
      <c r="J20" s="184">
        <v>12831.263440860215</v>
      </c>
      <c r="K20" s="185">
        <v>12892.657045840408</v>
      </c>
      <c r="L20" s="183">
        <v>282</v>
      </c>
      <c r="M20" s="184">
        <v>285.525</v>
      </c>
      <c r="N20" s="185">
        <v>282</v>
      </c>
      <c r="O20" s="183">
        <v>964</v>
      </c>
      <c r="P20" s="184">
        <v>934.1588156123822</v>
      </c>
      <c r="Q20" s="185">
        <v>947.1332436069987</v>
      </c>
      <c r="R20" s="71" t="s">
        <v>15</v>
      </c>
      <c r="S20" s="173"/>
      <c r="T20" s="174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 t="s">
        <v>10</v>
      </c>
      <c r="C21" s="49" t="s">
        <v>99</v>
      </c>
      <c r="D21" s="173"/>
      <c r="E21" s="174"/>
      <c r="F21" s="183">
        <v>37951.57</v>
      </c>
      <c r="G21" s="184">
        <v>37850</v>
      </c>
      <c r="H21" s="185">
        <v>36100</v>
      </c>
      <c r="I21" s="183">
        <v>35151.57</v>
      </c>
      <c r="J21" s="184">
        <v>36000</v>
      </c>
      <c r="K21" s="185">
        <v>34000</v>
      </c>
      <c r="L21" s="183">
        <v>4100</v>
      </c>
      <c r="M21" s="184">
        <v>4100</v>
      </c>
      <c r="N21" s="185">
        <v>4100</v>
      </c>
      <c r="O21" s="183">
        <v>1300</v>
      </c>
      <c r="P21" s="184">
        <v>2250</v>
      </c>
      <c r="Q21" s="185">
        <v>2000</v>
      </c>
      <c r="R21" s="71" t="s">
        <v>59</v>
      </c>
      <c r="S21" s="173"/>
      <c r="T21" s="174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 t="s">
        <v>19</v>
      </c>
      <c r="C22" s="49" t="s">
        <v>100</v>
      </c>
      <c r="D22" s="173"/>
      <c r="E22" s="174"/>
      <c r="F22" s="183">
        <v>253.37761881416097</v>
      </c>
      <c r="G22" s="184">
        <v>259.0031847379038</v>
      </c>
      <c r="H22" s="185">
        <v>259.0031847379038</v>
      </c>
      <c r="I22" s="183">
        <v>153.51761881416098</v>
      </c>
      <c r="J22" s="184">
        <v>159.14318473790382</v>
      </c>
      <c r="K22" s="185">
        <v>159.14318473790382</v>
      </c>
      <c r="L22" s="183">
        <v>122.91</v>
      </c>
      <c r="M22" s="184">
        <v>122.91</v>
      </c>
      <c r="N22" s="185">
        <v>122.91</v>
      </c>
      <c r="O22" s="183">
        <v>23.05</v>
      </c>
      <c r="P22" s="184">
        <v>23.05</v>
      </c>
      <c r="Q22" s="185">
        <v>23.05</v>
      </c>
      <c r="R22" s="71" t="s">
        <v>60</v>
      </c>
      <c r="S22" s="173"/>
      <c r="T22" s="174"/>
      <c r="AA22">
        <v>3</v>
      </c>
      <c r="AD22">
        <v>3</v>
      </c>
      <c r="AE22">
        <v>3</v>
      </c>
      <c r="AF22">
        <v>3</v>
      </c>
      <c r="AG22">
        <v>2</v>
      </c>
      <c r="AH22">
        <v>2</v>
      </c>
      <c r="AI22">
        <v>2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1:42" ht="12.75">
      <c r="A23">
        <f t="shared" si="0"/>
      </c>
      <c r="B23" s="19" t="s">
        <v>20</v>
      </c>
      <c r="C23" s="49" t="s">
        <v>101</v>
      </c>
      <c r="D23" s="173"/>
      <c r="E23" s="174"/>
      <c r="F23" s="183">
        <v>2125.15</v>
      </c>
      <c r="G23" s="184">
        <v>1832</v>
      </c>
      <c r="H23" s="185">
        <v>1876</v>
      </c>
      <c r="I23" s="183">
        <v>2095.15</v>
      </c>
      <c r="J23" s="184">
        <v>1782</v>
      </c>
      <c r="K23" s="185">
        <v>1826</v>
      </c>
      <c r="L23" s="183">
        <v>280</v>
      </c>
      <c r="M23" s="184">
        <v>300</v>
      </c>
      <c r="N23" s="185">
        <v>300</v>
      </c>
      <c r="O23" s="183">
        <v>250</v>
      </c>
      <c r="P23" s="184">
        <v>250</v>
      </c>
      <c r="Q23" s="185">
        <v>250</v>
      </c>
      <c r="R23" s="71" t="s">
        <v>61</v>
      </c>
      <c r="S23" s="173"/>
      <c r="T23" s="174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1:42" ht="12.75">
      <c r="A24">
        <f t="shared" si="0"/>
      </c>
      <c r="B24" s="19" t="s">
        <v>21</v>
      </c>
      <c r="C24" s="49" t="s">
        <v>102</v>
      </c>
      <c r="D24" s="173"/>
      <c r="E24" s="174"/>
      <c r="F24" s="183">
        <v>1787</v>
      </c>
      <c r="G24" s="184">
        <v>1884.02</v>
      </c>
      <c r="H24" s="185">
        <v>1884.02</v>
      </c>
      <c r="I24" s="183">
        <v>711</v>
      </c>
      <c r="J24" s="184">
        <v>711.02</v>
      </c>
      <c r="K24" s="185">
        <v>711.02</v>
      </c>
      <c r="L24" s="183">
        <v>1129</v>
      </c>
      <c r="M24" s="184">
        <v>1242</v>
      </c>
      <c r="N24" s="185">
        <v>1242</v>
      </c>
      <c r="O24" s="183">
        <v>53</v>
      </c>
      <c r="P24" s="184">
        <v>69</v>
      </c>
      <c r="Q24" s="185">
        <v>69</v>
      </c>
      <c r="R24" s="71" t="s">
        <v>62</v>
      </c>
      <c r="S24" s="173"/>
      <c r="T24" s="174"/>
      <c r="AA24">
        <v>3</v>
      </c>
      <c r="AD24">
        <v>3</v>
      </c>
      <c r="AE24">
        <v>3</v>
      </c>
      <c r="AF24">
        <v>3</v>
      </c>
      <c r="AG24">
        <v>2</v>
      </c>
      <c r="AH24">
        <v>5</v>
      </c>
      <c r="AI24">
        <v>5</v>
      </c>
      <c r="AJ24">
        <v>3</v>
      </c>
      <c r="AK24">
        <v>3</v>
      </c>
      <c r="AL24">
        <v>5</v>
      </c>
      <c r="AM24">
        <v>3</v>
      </c>
      <c r="AN24">
        <v>5</v>
      </c>
      <c r="AO24">
        <v>5</v>
      </c>
      <c r="AP24">
        <v>3</v>
      </c>
    </row>
    <row r="25" spans="1:42" ht="12.75">
      <c r="A25">
        <f t="shared" si="0"/>
      </c>
      <c r="B25" s="19" t="s">
        <v>25</v>
      </c>
      <c r="C25" s="49" t="s">
        <v>103</v>
      </c>
      <c r="D25" s="173"/>
      <c r="E25" s="174"/>
      <c r="F25" s="183">
        <v>5749</v>
      </c>
      <c r="G25" s="184">
        <v>5660</v>
      </c>
      <c r="H25" s="185">
        <v>5700</v>
      </c>
      <c r="I25" s="183">
        <v>5500</v>
      </c>
      <c r="J25" s="184">
        <v>5400</v>
      </c>
      <c r="K25" s="185">
        <v>5300</v>
      </c>
      <c r="L25" s="183">
        <v>649</v>
      </c>
      <c r="M25" s="184">
        <v>610</v>
      </c>
      <c r="N25" s="185">
        <v>650</v>
      </c>
      <c r="O25" s="183">
        <v>400</v>
      </c>
      <c r="P25" s="184">
        <v>350</v>
      </c>
      <c r="Q25" s="185">
        <v>250</v>
      </c>
      <c r="R25" s="71" t="s">
        <v>63</v>
      </c>
      <c r="S25" s="173"/>
      <c r="T25" s="174"/>
      <c r="AA25">
        <v>3</v>
      </c>
      <c r="AD25">
        <v>3</v>
      </c>
      <c r="AE25">
        <v>3</v>
      </c>
      <c r="AF25">
        <v>3</v>
      </c>
      <c r="AG25">
        <v>3</v>
      </c>
      <c r="AH25">
        <v>3</v>
      </c>
      <c r="AI25">
        <v>3</v>
      </c>
      <c r="AJ25">
        <v>3</v>
      </c>
      <c r="AK25">
        <v>3</v>
      </c>
      <c r="AL25">
        <v>3</v>
      </c>
      <c r="AM25">
        <v>3</v>
      </c>
      <c r="AN25">
        <v>3</v>
      </c>
      <c r="AO25">
        <v>3</v>
      </c>
      <c r="AP25">
        <v>3</v>
      </c>
    </row>
    <row r="26" spans="1:42" ht="12.75">
      <c r="A26">
        <f t="shared" si="0"/>
      </c>
      <c r="B26" s="19" t="s">
        <v>24</v>
      </c>
      <c r="C26" s="49" t="s">
        <v>104</v>
      </c>
      <c r="D26" s="173"/>
      <c r="E26" s="174"/>
      <c r="F26" s="183">
        <v>1725.3000000000002</v>
      </c>
      <c r="G26" s="184">
        <v>1725.3000000000002</v>
      </c>
      <c r="H26" s="185">
        <v>1725.3000000000002</v>
      </c>
      <c r="I26" s="183">
        <v>2386.3</v>
      </c>
      <c r="J26" s="184">
        <v>2386.3</v>
      </c>
      <c r="K26" s="185">
        <v>2386.3</v>
      </c>
      <c r="L26" s="183">
        <v>89</v>
      </c>
      <c r="M26" s="184">
        <v>89</v>
      </c>
      <c r="N26" s="185">
        <v>89</v>
      </c>
      <c r="O26" s="183">
        <v>750</v>
      </c>
      <c r="P26" s="184">
        <v>750</v>
      </c>
      <c r="Q26" s="185">
        <v>750</v>
      </c>
      <c r="R26" s="71" t="s">
        <v>305</v>
      </c>
      <c r="S26" s="173"/>
      <c r="T26" s="174"/>
      <c r="AA26">
        <v>3</v>
      </c>
      <c r="AD26">
        <v>3</v>
      </c>
      <c r="AE26">
        <v>3</v>
      </c>
      <c r="AF26">
        <v>3</v>
      </c>
      <c r="AG26">
        <v>3</v>
      </c>
      <c r="AH26">
        <v>5</v>
      </c>
      <c r="AI26">
        <v>5</v>
      </c>
      <c r="AJ26">
        <v>2</v>
      </c>
      <c r="AK26">
        <v>5</v>
      </c>
      <c r="AL26">
        <v>5</v>
      </c>
      <c r="AM26">
        <v>2</v>
      </c>
      <c r="AN26">
        <v>5</v>
      </c>
      <c r="AO26">
        <v>5</v>
      </c>
      <c r="AP26">
        <v>3</v>
      </c>
    </row>
    <row r="27" spans="1:42" ht="12.75">
      <c r="A27">
        <f t="shared" si="0"/>
      </c>
      <c r="B27" s="19" t="s">
        <v>144</v>
      </c>
      <c r="C27" s="49" t="s">
        <v>145</v>
      </c>
      <c r="D27" s="173"/>
      <c r="E27" s="174"/>
      <c r="F27" s="183">
        <v>306.84000000000003</v>
      </c>
      <c r="G27" s="184">
        <v>286.672</v>
      </c>
      <c r="H27" s="185">
        <v>290.7056</v>
      </c>
      <c r="I27" s="183">
        <v>100.84</v>
      </c>
      <c r="J27" s="184">
        <v>80.67200000000001</v>
      </c>
      <c r="K27" s="185">
        <v>84.70560000000002</v>
      </c>
      <c r="L27" s="183">
        <v>497</v>
      </c>
      <c r="M27" s="184">
        <v>497</v>
      </c>
      <c r="N27" s="185">
        <v>497</v>
      </c>
      <c r="O27" s="183">
        <v>291</v>
      </c>
      <c r="P27" s="184">
        <v>291</v>
      </c>
      <c r="Q27" s="185">
        <v>291</v>
      </c>
      <c r="R27" s="71" t="s">
        <v>144</v>
      </c>
      <c r="S27" s="173"/>
      <c r="T27" s="174"/>
      <c r="AA27">
        <v>3</v>
      </c>
      <c r="AD27">
        <v>3</v>
      </c>
      <c r="AE27">
        <v>3</v>
      </c>
      <c r="AF27">
        <v>3</v>
      </c>
      <c r="AG27">
        <v>2</v>
      </c>
      <c r="AH27">
        <v>2</v>
      </c>
      <c r="AI27">
        <v>2</v>
      </c>
      <c r="AJ27">
        <v>5</v>
      </c>
      <c r="AK27">
        <v>5</v>
      </c>
      <c r="AL27">
        <v>5</v>
      </c>
      <c r="AM27">
        <v>5</v>
      </c>
      <c r="AN27">
        <v>5</v>
      </c>
      <c r="AO27">
        <v>5</v>
      </c>
      <c r="AP27">
        <v>3</v>
      </c>
    </row>
    <row r="28" spans="1:42" ht="12.75">
      <c r="A28">
        <f t="shared" si="0"/>
      </c>
      <c r="B28" s="19" t="s">
        <v>29</v>
      </c>
      <c r="C28" s="49" t="s">
        <v>106</v>
      </c>
      <c r="D28" s="173"/>
      <c r="E28" s="174"/>
      <c r="F28" s="183">
        <v>163.52</v>
      </c>
      <c r="G28" s="184">
        <v>150</v>
      </c>
      <c r="H28" s="185">
        <v>150</v>
      </c>
      <c r="I28" s="183">
        <v>181.52</v>
      </c>
      <c r="J28" s="184">
        <v>190</v>
      </c>
      <c r="K28" s="185">
        <v>190</v>
      </c>
      <c r="L28" s="183">
        <v>61</v>
      </c>
      <c r="M28" s="184">
        <v>50</v>
      </c>
      <c r="N28" s="185">
        <v>50</v>
      </c>
      <c r="O28" s="183">
        <v>79</v>
      </c>
      <c r="P28" s="184">
        <v>90</v>
      </c>
      <c r="Q28" s="185">
        <v>90</v>
      </c>
      <c r="R28" s="71" t="s">
        <v>65</v>
      </c>
      <c r="S28" s="173"/>
      <c r="T28" s="174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 t="s">
        <v>30</v>
      </c>
      <c r="C29" s="49" t="s">
        <v>107</v>
      </c>
      <c r="D29" s="173"/>
      <c r="E29" s="174"/>
      <c r="F29" s="183">
        <v>4790</v>
      </c>
      <c r="G29" s="184">
        <v>5240</v>
      </c>
      <c r="H29" s="185">
        <v>4980</v>
      </c>
      <c r="I29" s="183">
        <v>6140</v>
      </c>
      <c r="J29" s="184">
        <v>6350</v>
      </c>
      <c r="K29" s="185">
        <v>6000</v>
      </c>
      <c r="L29" s="183">
        <v>200</v>
      </c>
      <c r="M29" s="184">
        <v>190</v>
      </c>
      <c r="N29" s="185">
        <v>180</v>
      </c>
      <c r="O29" s="183">
        <v>1550</v>
      </c>
      <c r="P29" s="184">
        <v>1300</v>
      </c>
      <c r="Q29" s="185">
        <v>1200</v>
      </c>
      <c r="R29" s="71" t="s">
        <v>66</v>
      </c>
      <c r="S29" s="173"/>
      <c r="T29" s="174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31</v>
      </c>
      <c r="C30" s="49" t="s">
        <v>108</v>
      </c>
      <c r="D30" s="173"/>
      <c r="E30" s="174"/>
      <c r="F30" s="183">
        <v>13477.907</v>
      </c>
      <c r="G30" s="184">
        <v>13200</v>
      </c>
      <c r="H30" s="185">
        <v>13450</v>
      </c>
      <c r="I30" s="183">
        <v>14963.692</v>
      </c>
      <c r="J30" s="184">
        <v>14000</v>
      </c>
      <c r="K30" s="185">
        <v>14300</v>
      </c>
      <c r="L30" s="183">
        <v>140.075</v>
      </c>
      <c r="M30" s="184">
        <v>200</v>
      </c>
      <c r="N30" s="185">
        <v>250</v>
      </c>
      <c r="O30" s="183">
        <v>1625.86</v>
      </c>
      <c r="P30" s="184">
        <v>1000</v>
      </c>
      <c r="Q30" s="185">
        <v>1100</v>
      </c>
      <c r="R30" s="71" t="s">
        <v>67</v>
      </c>
      <c r="S30" s="173"/>
      <c r="T30" s="174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 t="s">
        <v>32</v>
      </c>
      <c r="C31" s="49" t="s">
        <v>109</v>
      </c>
      <c r="D31" s="173"/>
      <c r="E31" s="174"/>
      <c r="F31" s="183">
        <v>2015.50834</v>
      </c>
      <c r="G31" s="184">
        <v>2055</v>
      </c>
      <c r="H31" s="185">
        <v>2085</v>
      </c>
      <c r="I31" s="183">
        <v>1850.68434</v>
      </c>
      <c r="J31" s="184">
        <v>1900</v>
      </c>
      <c r="K31" s="185">
        <v>1950</v>
      </c>
      <c r="L31" s="183">
        <v>173.34300000000002</v>
      </c>
      <c r="M31" s="184">
        <v>170</v>
      </c>
      <c r="N31" s="185">
        <v>165</v>
      </c>
      <c r="O31" s="183">
        <v>8.519</v>
      </c>
      <c r="P31" s="184">
        <v>15</v>
      </c>
      <c r="Q31" s="185">
        <v>30</v>
      </c>
      <c r="R31" s="71" t="s">
        <v>32</v>
      </c>
      <c r="S31" s="173"/>
      <c r="T31" s="174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33</v>
      </c>
      <c r="C32" s="49" t="s">
        <v>110</v>
      </c>
      <c r="D32" s="173"/>
      <c r="E32" s="174"/>
      <c r="F32" s="183">
        <v>5400</v>
      </c>
      <c r="G32" s="184">
        <v>5400</v>
      </c>
      <c r="H32" s="185">
        <v>4350</v>
      </c>
      <c r="I32" s="183">
        <v>4000</v>
      </c>
      <c r="J32" s="184">
        <v>4000</v>
      </c>
      <c r="K32" s="185">
        <v>3050</v>
      </c>
      <c r="L32" s="183">
        <v>1600</v>
      </c>
      <c r="M32" s="184">
        <v>1600</v>
      </c>
      <c r="N32" s="185">
        <v>1500</v>
      </c>
      <c r="O32" s="183">
        <v>200</v>
      </c>
      <c r="P32" s="184">
        <v>200</v>
      </c>
      <c r="Q32" s="185">
        <v>200</v>
      </c>
      <c r="R32" s="71" t="s">
        <v>68</v>
      </c>
      <c r="S32" s="173"/>
      <c r="T32" s="174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>IF(SUM(F33:Q33)&lt;1,"Y","")</f>
      </c>
      <c r="B33" s="19" t="s">
        <v>366</v>
      </c>
      <c r="C33" s="49" t="s">
        <v>368</v>
      </c>
      <c r="D33" s="173"/>
      <c r="E33" s="174"/>
      <c r="F33" s="183">
        <v>236</v>
      </c>
      <c r="G33" s="184">
        <v>235</v>
      </c>
      <c r="H33" s="185">
        <v>235</v>
      </c>
      <c r="I33" s="183">
        <v>213</v>
      </c>
      <c r="J33" s="184">
        <v>217</v>
      </c>
      <c r="K33" s="185">
        <v>220</v>
      </c>
      <c r="L33" s="183">
        <v>30</v>
      </c>
      <c r="M33" s="184">
        <v>25</v>
      </c>
      <c r="N33" s="185">
        <v>23</v>
      </c>
      <c r="O33" s="183">
        <v>7</v>
      </c>
      <c r="P33" s="184">
        <v>7</v>
      </c>
      <c r="Q33" s="185">
        <v>8</v>
      </c>
      <c r="R33" s="71" t="s">
        <v>367</v>
      </c>
      <c r="S33" s="173"/>
      <c r="T33" s="174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 t="shared" si="0"/>
      </c>
      <c r="B34" s="19" t="s">
        <v>35</v>
      </c>
      <c r="C34" s="49" t="s">
        <v>111</v>
      </c>
      <c r="D34" s="173"/>
      <c r="E34" s="174"/>
      <c r="F34" s="183">
        <v>3300.68</v>
      </c>
      <c r="G34" s="184">
        <v>3265</v>
      </c>
      <c r="H34" s="185">
        <v>3350</v>
      </c>
      <c r="I34" s="183">
        <v>3855.68</v>
      </c>
      <c r="J34" s="184">
        <v>3815</v>
      </c>
      <c r="K34" s="185">
        <v>3800</v>
      </c>
      <c r="L34" s="183">
        <v>305</v>
      </c>
      <c r="M34" s="184">
        <v>300</v>
      </c>
      <c r="N34" s="185">
        <v>350</v>
      </c>
      <c r="O34" s="183">
        <v>860</v>
      </c>
      <c r="P34" s="184">
        <v>850</v>
      </c>
      <c r="Q34" s="185">
        <v>800</v>
      </c>
      <c r="R34" s="71" t="s">
        <v>69</v>
      </c>
      <c r="S34" s="173"/>
      <c r="T34" s="174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36</v>
      </c>
      <c r="C35" s="49" t="s">
        <v>112</v>
      </c>
      <c r="D35" s="173"/>
      <c r="E35" s="174"/>
      <c r="F35" s="183">
        <v>1146.3600000000001</v>
      </c>
      <c r="G35" s="184">
        <v>1260</v>
      </c>
      <c r="H35" s="185">
        <v>1030</v>
      </c>
      <c r="I35" s="183">
        <v>2553.36</v>
      </c>
      <c r="J35" s="184">
        <v>2210</v>
      </c>
      <c r="K35" s="185">
        <v>2200</v>
      </c>
      <c r="L35" s="183">
        <v>29</v>
      </c>
      <c r="M35" s="184">
        <v>50</v>
      </c>
      <c r="N35" s="185">
        <v>30</v>
      </c>
      <c r="O35" s="183">
        <v>1436</v>
      </c>
      <c r="P35" s="184">
        <v>1000</v>
      </c>
      <c r="Q35" s="185">
        <v>1200</v>
      </c>
      <c r="R35" s="71" t="s">
        <v>70</v>
      </c>
      <c r="S35" s="173"/>
      <c r="T35" s="174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12</v>
      </c>
      <c r="C36" s="49" t="s">
        <v>113</v>
      </c>
      <c r="D36" s="173"/>
      <c r="E36" s="174"/>
      <c r="F36" s="183">
        <v>4468</v>
      </c>
      <c r="G36" s="184">
        <v>4379</v>
      </c>
      <c r="H36" s="185">
        <v>4339</v>
      </c>
      <c r="I36" s="183">
        <v>4438</v>
      </c>
      <c r="J36" s="184">
        <v>4450</v>
      </c>
      <c r="K36" s="185">
        <v>4450</v>
      </c>
      <c r="L36" s="183">
        <v>209</v>
      </c>
      <c r="M36" s="184">
        <v>174</v>
      </c>
      <c r="N36" s="185">
        <v>189</v>
      </c>
      <c r="O36" s="183">
        <v>179</v>
      </c>
      <c r="P36" s="184">
        <v>245</v>
      </c>
      <c r="Q36" s="185">
        <v>300</v>
      </c>
      <c r="R36" s="71" t="s">
        <v>71</v>
      </c>
      <c r="S36" s="173"/>
      <c r="T36" s="174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37</v>
      </c>
      <c r="C37" s="49" t="s">
        <v>114</v>
      </c>
      <c r="D37" s="173"/>
      <c r="E37" s="174"/>
      <c r="F37" s="183">
        <v>36991</v>
      </c>
      <c r="G37" s="184">
        <v>37340</v>
      </c>
      <c r="H37" s="185">
        <v>36140</v>
      </c>
      <c r="I37" s="183">
        <v>36401</v>
      </c>
      <c r="J37" s="184">
        <v>36800</v>
      </c>
      <c r="K37" s="185">
        <v>35600</v>
      </c>
      <c r="L37" s="183">
        <v>940</v>
      </c>
      <c r="M37" s="184">
        <v>900</v>
      </c>
      <c r="N37" s="185">
        <v>900</v>
      </c>
      <c r="O37" s="183">
        <v>350</v>
      </c>
      <c r="P37" s="184">
        <v>360</v>
      </c>
      <c r="Q37" s="185">
        <v>360</v>
      </c>
      <c r="R37" s="71" t="s">
        <v>72</v>
      </c>
      <c r="S37" s="173"/>
      <c r="T37" s="174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t="shared" si="0"/>
      </c>
      <c r="B38" s="19" t="s">
        <v>7</v>
      </c>
      <c r="C38" s="49" t="s">
        <v>115</v>
      </c>
      <c r="D38" s="173"/>
      <c r="E38" s="174"/>
      <c r="F38" s="183">
        <v>2077.94164</v>
      </c>
      <c r="G38" s="184">
        <v>2125</v>
      </c>
      <c r="H38" s="185">
        <v>2250</v>
      </c>
      <c r="I38" s="183">
        <v>2463.862</v>
      </c>
      <c r="J38" s="184">
        <v>2600</v>
      </c>
      <c r="K38" s="185">
        <v>2800</v>
      </c>
      <c r="L38" s="183">
        <v>72.67503</v>
      </c>
      <c r="M38" s="184">
        <v>75</v>
      </c>
      <c r="N38" s="185">
        <v>75</v>
      </c>
      <c r="O38" s="183">
        <v>458.59539</v>
      </c>
      <c r="P38" s="184">
        <v>550</v>
      </c>
      <c r="Q38" s="185">
        <v>625</v>
      </c>
      <c r="R38" s="71" t="s">
        <v>73</v>
      </c>
      <c r="S38" s="173"/>
      <c r="T38" s="174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0"/>
      </c>
      <c r="B39" s="19" t="s">
        <v>27</v>
      </c>
      <c r="C39" s="49" t="s">
        <v>116</v>
      </c>
      <c r="D39" s="173"/>
      <c r="E39" s="174"/>
      <c r="F39" s="183">
        <v>44</v>
      </c>
      <c r="G39" s="184">
        <v>44</v>
      </c>
      <c r="H39" s="185">
        <v>44</v>
      </c>
      <c r="I39" s="183">
        <v>44</v>
      </c>
      <c r="J39" s="184">
        <v>44</v>
      </c>
      <c r="K39" s="185">
        <v>44</v>
      </c>
      <c r="L39" s="183">
        <v>0</v>
      </c>
      <c r="M39" s="184">
        <v>0</v>
      </c>
      <c r="N39" s="185">
        <v>0</v>
      </c>
      <c r="O39" s="183">
        <v>0</v>
      </c>
      <c r="P39" s="184">
        <v>0</v>
      </c>
      <c r="Q39" s="185">
        <v>0</v>
      </c>
      <c r="R39" s="71" t="s">
        <v>132</v>
      </c>
      <c r="S39" s="173"/>
      <c r="T39" s="174"/>
      <c r="AA39">
        <v>3</v>
      </c>
      <c r="AD39">
        <v>2</v>
      </c>
      <c r="AE39">
        <v>3</v>
      </c>
      <c r="AF39">
        <v>3</v>
      </c>
      <c r="AG39">
        <v>2</v>
      </c>
      <c r="AH39">
        <v>5</v>
      </c>
      <c r="AI39">
        <v>5</v>
      </c>
      <c r="AJ39" t="s">
        <v>345</v>
      </c>
      <c r="AK39" t="s">
        <v>345</v>
      </c>
      <c r="AL39" t="s">
        <v>345</v>
      </c>
      <c r="AM39" t="s">
        <v>345</v>
      </c>
      <c r="AN39" t="s">
        <v>345</v>
      </c>
      <c r="AO39" t="s">
        <v>345</v>
      </c>
      <c r="AP39">
        <v>3</v>
      </c>
    </row>
    <row r="40" spans="1:42" ht="12.75">
      <c r="A40">
        <f t="shared" si="0"/>
      </c>
      <c r="B40" s="19" t="s">
        <v>38</v>
      </c>
      <c r="C40" s="49" t="s">
        <v>117</v>
      </c>
      <c r="D40" s="173"/>
      <c r="E40" s="174"/>
      <c r="F40" s="183">
        <v>7423</v>
      </c>
      <c r="G40" s="184">
        <v>7430</v>
      </c>
      <c r="H40" s="185">
        <v>7430</v>
      </c>
      <c r="I40" s="183">
        <v>7393</v>
      </c>
      <c r="J40" s="184">
        <v>7400</v>
      </c>
      <c r="K40" s="185">
        <v>7400</v>
      </c>
      <c r="L40" s="183">
        <v>50</v>
      </c>
      <c r="M40" s="184">
        <v>40</v>
      </c>
      <c r="N40" s="185">
        <v>40</v>
      </c>
      <c r="O40" s="183">
        <v>20</v>
      </c>
      <c r="P40" s="184">
        <v>10</v>
      </c>
      <c r="Q40" s="185">
        <v>10</v>
      </c>
      <c r="R40" s="71" t="s">
        <v>74</v>
      </c>
      <c r="S40" s="173"/>
      <c r="T40" s="174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1:42" ht="13.5" thickBot="1">
      <c r="A41">
        <f t="shared" si="0"/>
      </c>
      <c r="B41" s="19" t="s">
        <v>16</v>
      </c>
      <c r="C41" s="49" t="s">
        <v>118</v>
      </c>
      <c r="D41" s="173"/>
      <c r="E41" s="174"/>
      <c r="F41" s="183">
        <v>6691</v>
      </c>
      <c r="G41" s="184">
        <v>6200</v>
      </c>
      <c r="H41" s="185">
        <v>6690</v>
      </c>
      <c r="I41" s="183">
        <v>6502</v>
      </c>
      <c r="J41" s="184">
        <v>6000</v>
      </c>
      <c r="K41" s="185">
        <v>6500</v>
      </c>
      <c r="L41" s="183">
        <v>382</v>
      </c>
      <c r="M41" s="184">
        <v>380</v>
      </c>
      <c r="N41" s="185">
        <v>380</v>
      </c>
      <c r="O41" s="183">
        <v>193</v>
      </c>
      <c r="P41" s="184">
        <v>180</v>
      </c>
      <c r="Q41" s="185">
        <v>190</v>
      </c>
      <c r="R41" s="71" t="s">
        <v>76</v>
      </c>
      <c r="S41" s="173"/>
      <c r="T41" s="174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1:42" ht="14.25" thickBot="1" thickTop="1">
      <c r="A42">
        <f t="shared" si="0"/>
      </c>
      <c r="C42" s="14" t="s">
        <v>42</v>
      </c>
      <c r="D42" s="177"/>
      <c r="E42" s="178"/>
      <c r="F42" s="155">
        <v>211903.94659881413</v>
      </c>
      <c r="G42" s="156">
        <v>211391.29480998573</v>
      </c>
      <c r="H42" s="157">
        <v>208067.2225869713</v>
      </c>
      <c r="I42" s="155">
        <v>209497.51595881415</v>
      </c>
      <c r="J42" s="156">
        <v>212371.06862559813</v>
      </c>
      <c r="K42" s="157">
        <v>209860.49583057832</v>
      </c>
      <c r="L42" s="155">
        <v>21021.15503</v>
      </c>
      <c r="M42" s="156">
        <v>20971.434999999998</v>
      </c>
      <c r="N42" s="157">
        <v>20981.91</v>
      </c>
      <c r="O42" s="155">
        <v>18614.72439</v>
      </c>
      <c r="P42" s="156">
        <v>21951.20881561238</v>
      </c>
      <c r="Q42" s="157">
        <v>22775.183243606996</v>
      </c>
      <c r="R42" s="14" t="s">
        <v>42</v>
      </c>
      <c r="S42" s="177"/>
      <c r="T42" s="178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1:42" ht="13.5" thickTop="1">
      <c r="A43">
        <f t="shared" si="0"/>
      </c>
      <c r="B43" s="16" t="s">
        <v>5</v>
      </c>
      <c r="C43" s="49" t="s">
        <v>119</v>
      </c>
      <c r="D43" s="173"/>
      <c r="E43" s="174"/>
      <c r="F43" s="183">
        <v>7769.6</v>
      </c>
      <c r="G43" s="184">
        <v>7950</v>
      </c>
      <c r="H43" s="185">
        <v>8450</v>
      </c>
      <c r="I43" s="183">
        <v>7769.6</v>
      </c>
      <c r="J43" s="184">
        <v>7950</v>
      </c>
      <c r="K43" s="185">
        <v>8450</v>
      </c>
      <c r="L43" s="183">
        <v>0</v>
      </c>
      <c r="M43" s="184">
        <v>0</v>
      </c>
      <c r="N43" s="185">
        <v>0</v>
      </c>
      <c r="O43" s="183">
        <v>0</v>
      </c>
      <c r="P43" s="184">
        <v>0</v>
      </c>
      <c r="Q43" s="185">
        <v>0</v>
      </c>
      <c r="R43" s="71" t="s">
        <v>77</v>
      </c>
      <c r="S43" s="173"/>
      <c r="T43" s="174"/>
      <c r="AA43">
        <v>3</v>
      </c>
      <c r="AD43">
        <v>3</v>
      </c>
      <c r="AE43">
        <v>3</v>
      </c>
      <c r="AF43">
        <v>3</v>
      </c>
      <c r="AG43">
        <v>2</v>
      </c>
      <c r="AH43">
        <v>2</v>
      </c>
      <c r="AI43">
        <v>2</v>
      </c>
      <c r="AJ43">
        <v>5</v>
      </c>
      <c r="AK43">
        <v>5</v>
      </c>
      <c r="AL43">
        <v>5</v>
      </c>
      <c r="AM43">
        <v>2</v>
      </c>
      <c r="AN43">
        <v>5</v>
      </c>
      <c r="AO43">
        <v>5</v>
      </c>
      <c r="AP43">
        <v>3</v>
      </c>
    </row>
    <row r="44" spans="1:42" ht="12.75">
      <c r="A44">
        <f t="shared" si="0"/>
      </c>
      <c r="B44" s="16" t="s">
        <v>17</v>
      </c>
      <c r="C44" s="49" t="s">
        <v>120</v>
      </c>
      <c r="D44" s="173"/>
      <c r="E44" s="174"/>
      <c r="F44" s="183">
        <v>98.17</v>
      </c>
      <c r="G44" s="184">
        <v>98.17</v>
      </c>
      <c r="H44" s="185">
        <v>98.17</v>
      </c>
      <c r="I44" s="183">
        <v>98.17</v>
      </c>
      <c r="J44" s="184">
        <v>98.17</v>
      </c>
      <c r="K44" s="185">
        <v>98.17</v>
      </c>
      <c r="L44" s="183">
        <v>0</v>
      </c>
      <c r="M44" s="184">
        <v>0</v>
      </c>
      <c r="N44" s="185">
        <v>0</v>
      </c>
      <c r="O44" s="183">
        <v>0</v>
      </c>
      <c r="P44" s="184">
        <v>0</v>
      </c>
      <c r="Q44" s="185">
        <v>0</v>
      </c>
      <c r="R44" s="71" t="s">
        <v>78</v>
      </c>
      <c r="S44" s="173"/>
      <c r="T44" s="174"/>
      <c r="AA44">
        <v>3</v>
      </c>
      <c r="AD44">
        <v>3</v>
      </c>
      <c r="AE44">
        <v>3</v>
      </c>
      <c r="AF44">
        <v>3</v>
      </c>
      <c r="AG44">
        <v>3</v>
      </c>
      <c r="AH44">
        <v>5</v>
      </c>
      <c r="AI44">
        <v>5</v>
      </c>
      <c r="AJ44" t="s">
        <v>345</v>
      </c>
      <c r="AK44" t="s">
        <v>345</v>
      </c>
      <c r="AL44" t="s">
        <v>345</v>
      </c>
      <c r="AM44" t="s">
        <v>345</v>
      </c>
      <c r="AN44" t="s">
        <v>345</v>
      </c>
      <c r="AO44" t="s">
        <v>345</v>
      </c>
      <c r="AP44">
        <v>3</v>
      </c>
    </row>
    <row r="45" spans="1:42" ht="12.75">
      <c r="A45">
        <f t="shared" si="0"/>
      </c>
      <c r="B45" s="16" t="s">
        <v>23</v>
      </c>
      <c r="C45" s="49" t="s">
        <v>122</v>
      </c>
      <c r="D45" s="173"/>
      <c r="E45" s="174"/>
      <c r="F45" s="183">
        <v>1.4</v>
      </c>
      <c r="G45" s="184">
        <v>1.4</v>
      </c>
      <c r="H45" s="185">
        <v>1.4</v>
      </c>
      <c r="I45" s="183">
        <v>1.4</v>
      </c>
      <c r="J45" s="184">
        <v>1.4</v>
      </c>
      <c r="K45" s="185">
        <v>1.4</v>
      </c>
      <c r="L45" s="183">
        <v>0</v>
      </c>
      <c r="M45" s="184">
        <v>0</v>
      </c>
      <c r="N45" s="185">
        <v>0</v>
      </c>
      <c r="O45" s="183">
        <v>0</v>
      </c>
      <c r="P45" s="184">
        <v>0</v>
      </c>
      <c r="Q45" s="185">
        <v>0</v>
      </c>
      <c r="R45" s="71" t="s">
        <v>79</v>
      </c>
      <c r="S45" s="173"/>
      <c r="T45" s="174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 t="s">
        <v>345</v>
      </c>
      <c r="AK45" t="s">
        <v>345</v>
      </c>
      <c r="AL45" t="s">
        <v>345</v>
      </c>
      <c r="AM45" t="s">
        <v>345</v>
      </c>
      <c r="AN45" t="s">
        <v>345</v>
      </c>
      <c r="AO45" t="s">
        <v>345</v>
      </c>
      <c r="AP45">
        <v>3</v>
      </c>
    </row>
    <row r="46" spans="1:42" ht="12.75">
      <c r="A46">
        <f t="shared" si="0"/>
      </c>
      <c r="B46" s="16" t="s">
        <v>34</v>
      </c>
      <c r="C46" s="49" t="s">
        <v>124</v>
      </c>
      <c r="D46" s="173"/>
      <c r="E46" s="174"/>
      <c r="F46" s="183">
        <v>115684.7</v>
      </c>
      <c r="G46" s="184">
        <v>119179.4705</v>
      </c>
      <c r="H46" s="185">
        <v>119528.394</v>
      </c>
      <c r="I46" s="183">
        <v>130984.7</v>
      </c>
      <c r="J46" s="184">
        <v>132949.4705</v>
      </c>
      <c r="K46" s="185">
        <v>133604.394</v>
      </c>
      <c r="L46" s="183">
        <v>0</v>
      </c>
      <c r="M46" s="184">
        <v>0</v>
      </c>
      <c r="N46" s="185">
        <v>0</v>
      </c>
      <c r="O46" s="183">
        <v>15300</v>
      </c>
      <c r="P46" s="184">
        <v>13770</v>
      </c>
      <c r="Q46" s="185">
        <v>14076</v>
      </c>
      <c r="R46" s="71" t="s">
        <v>80</v>
      </c>
      <c r="S46" s="173"/>
      <c r="T46" s="174"/>
      <c r="AA46">
        <v>3</v>
      </c>
      <c r="AD46">
        <v>3</v>
      </c>
      <c r="AE46">
        <v>2</v>
      </c>
      <c r="AF46">
        <v>2</v>
      </c>
      <c r="AG46">
        <v>3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3</v>
      </c>
    </row>
    <row r="47" spans="1:42" ht="13.5" thickBot="1">
      <c r="A47">
        <f t="shared" si="0"/>
      </c>
      <c r="B47" s="16" t="s">
        <v>39</v>
      </c>
      <c r="C47" s="49" t="s">
        <v>125</v>
      </c>
      <c r="D47" s="173"/>
      <c r="E47" s="174"/>
      <c r="F47" s="183">
        <v>1615.3000000000002</v>
      </c>
      <c r="G47" s="184">
        <v>1615.3000000000002</v>
      </c>
      <c r="H47" s="185">
        <v>1615.3000000000002</v>
      </c>
      <c r="I47" s="183">
        <v>4458</v>
      </c>
      <c r="J47" s="184">
        <v>4458</v>
      </c>
      <c r="K47" s="185">
        <v>4458</v>
      </c>
      <c r="L47" s="183">
        <v>0</v>
      </c>
      <c r="M47" s="184">
        <v>0</v>
      </c>
      <c r="N47" s="185">
        <v>0</v>
      </c>
      <c r="O47" s="183">
        <v>2842.7</v>
      </c>
      <c r="P47" s="184">
        <v>2842.7</v>
      </c>
      <c r="Q47" s="185">
        <v>2842.7</v>
      </c>
      <c r="R47" s="71" t="s">
        <v>39</v>
      </c>
      <c r="S47" s="173"/>
      <c r="T47" s="174"/>
      <c r="AA47">
        <v>3</v>
      </c>
      <c r="AD47">
        <v>3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5</v>
      </c>
      <c r="AK47">
        <v>5</v>
      </c>
      <c r="AL47">
        <v>5</v>
      </c>
      <c r="AM47">
        <v>5</v>
      </c>
      <c r="AN47">
        <v>5</v>
      </c>
      <c r="AO47">
        <v>5</v>
      </c>
      <c r="AP47">
        <v>3</v>
      </c>
    </row>
    <row r="48" spans="1:42" ht="14.25" thickBot="1" thickTop="1">
      <c r="A48">
        <f t="shared" si="0"/>
      </c>
      <c r="C48" s="14" t="s">
        <v>364</v>
      </c>
      <c r="D48" s="177"/>
      <c r="E48" s="178"/>
      <c r="F48" s="155">
        <v>125169.17</v>
      </c>
      <c r="G48" s="156">
        <v>128844.3405</v>
      </c>
      <c r="H48" s="157">
        <v>129693.26400000001</v>
      </c>
      <c r="I48" s="155">
        <v>143311.87</v>
      </c>
      <c r="J48" s="156">
        <v>145457.0405</v>
      </c>
      <c r="K48" s="157">
        <v>146611.964</v>
      </c>
      <c r="L48" s="155">
        <v>0</v>
      </c>
      <c r="M48" s="156">
        <v>0</v>
      </c>
      <c r="N48" s="157">
        <v>0</v>
      </c>
      <c r="O48" s="155">
        <v>18142.7</v>
      </c>
      <c r="P48" s="156">
        <v>16612.7</v>
      </c>
      <c r="Q48" s="157">
        <v>16918.7</v>
      </c>
      <c r="R48" s="14" t="s">
        <v>365</v>
      </c>
      <c r="S48" s="177"/>
      <c r="T48" s="178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1:42" ht="13.5" thickTop="1">
      <c r="A49">
        <f t="shared" si="0"/>
      </c>
      <c r="B49" s="16" t="s">
        <v>6</v>
      </c>
      <c r="C49" s="170" t="s">
        <v>128</v>
      </c>
      <c r="D49" s="171"/>
      <c r="E49" s="172"/>
      <c r="F49" s="180">
        <v>112824.394044288</v>
      </c>
      <c r="G49" s="181">
        <v>112478.81361645428</v>
      </c>
      <c r="H49" s="182">
        <v>112478.81361645428</v>
      </c>
      <c r="I49" s="180">
        <v>115668.32</v>
      </c>
      <c r="J49" s="181">
        <v>115668.32</v>
      </c>
      <c r="K49" s="182">
        <v>115668.32</v>
      </c>
      <c r="L49" s="180">
        <v>2842.41894397431</v>
      </c>
      <c r="M49" s="181">
        <v>2306.55204855388</v>
      </c>
      <c r="N49" s="182">
        <v>2306.55204855388</v>
      </c>
      <c r="O49" s="180">
        <v>5686.34489968632</v>
      </c>
      <c r="P49" s="181">
        <v>5496.05843209962</v>
      </c>
      <c r="Q49" s="182">
        <v>5496.05843209962</v>
      </c>
      <c r="R49" s="83" t="s">
        <v>6</v>
      </c>
      <c r="S49" s="171"/>
      <c r="T49" s="172"/>
      <c r="AA49">
        <v>3</v>
      </c>
      <c r="AD49">
        <v>3</v>
      </c>
      <c r="AE49">
        <v>3</v>
      </c>
      <c r="AF49">
        <v>3</v>
      </c>
      <c r="AG49">
        <v>3</v>
      </c>
      <c r="AH49">
        <v>5</v>
      </c>
      <c r="AI49">
        <v>5</v>
      </c>
      <c r="AJ49">
        <v>2</v>
      </c>
      <c r="AK49">
        <v>2</v>
      </c>
      <c r="AL49">
        <v>5</v>
      </c>
      <c r="AM49">
        <v>2</v>
      </c>
      <c r="AN49">
        <v>2</v>
      </c>
      <c r="AO49">
        <v>5</v>
      </c>
      <c r="AP49">
        <v>3</v>
      </c>
    </row>
    <row r="50" spans="1:42" ht="13.5" thickBot="1">
      <c r="A50">
        <f t="shared" si="0"/>
      </c>
      <c r="B50" s="16" t="s">
        <v>40</v>
      </c>
      <c r="C50" s="103" t="s">
        <v>129</v>
      </c>
      <c r="D50" s="175"/>
      <c r="E50" s="176"/>
      <c r="F50" s="186">
        <v>131988.79</v>
      </c>
      <c r="G50" s="187">
        <v>137900.68999999997</v>
      </c>
      <c r="H50" s="188">
        <v>143612.49000000002</v>
      </c>
      <c r="I50" s="186">
        <v>141040</v>
      </c>
      <c r="J50" s="187">
        <v>145231.3</v>
      </c>
      <c r="K50" s="188">
        <v>149547</v>
      </c>
      <c r="L50" s="186">
        <v>297.15</v>
      </c>
      <c r="M50" s="187">
        <v>268.68</v>
      </c>
      <c r="N50" s="188">
        <v>242.95</v>
      </c>
      <c r="O50" s="186">
        <v>9348.36</v>
      </c>
      <c r="P50" s="187">
        <v>7599.29</v>
      </c>
      <c r="Q50" s="188">
        <v>6177.46</v>
      </c>
      <c r="R50" s="104" t="s">
        <v>82</v>
      </c>
      <c r="S50" s="175"/>
      <c r="T50" s="176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1:42" ht="14.25" thickBot="1" thickTop="1">
      <c r="A51">
        <f t="shared" si="0"/>
      </c>
      <c r="C51" s="14" t="s">
        <v>43</v>
      </c>
      <c r="D51" s="12"/>
      <c r="E51" s="13"/>
      <c r="F51" s="155">
        <v>244813.184044288</v>
      </c>
      <c r="G51" s="156">
        <v>250379.50361645425</v>
      </c>
      <c r="H51" s="157">
        <v>256091.3036164543</v>
      </c>
      <c r="I51" s="155">
        <v>256708.32</v>
      </c>
      <c r="J51" s="156">
        <v>260899.62</v>
      </c>
      <c r="K51" s="157">
        <v>265215.32</v>
      </c>
      <c r="L51" s="155">
        <v>3139.56894397431</v>
      </c>
      <c r="M51" s="156">
        <v>2575.23204855388</v>
      </c>
      <c r="N51" s="157">
        <v>2549.50204855388</v>
      </c>
      <c r="O51" s="155">
        <v>15034.70489968632</v>
      </c>
      <c r="P51" s="156">
        <v>13095.348432099621</v>
      </c>
      <c r="Q51" s="157">
        <v>11673.51843209962</v>
      </c>
      <c r="R51" s="18" t="s">
        <v>130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5" thickTop="1">
      <c r="C52" s="45"/>
      <c r="D52" s="1"/>
      <c r="E52" s="47" t="s">
        <v>227</v>
      </c>
      <c r="G52" s="46"/>
      <c r="H52" s="46"/>
      <c r="I52" s="46"/>
      <c r="J52" s="46"/>
      <c r="K52" s="46"/>
      <c r="L52" s="47" t="s">
        <v>240</v>
      </c>
      <c r="M52" s="46"/>
      <c r="N52" s="46"/>
      <c r="O52" s="46"/>
      <c r="P52" s="46"/>
      <c r="Q52" s="46"/>
      <c r="R52" s="45"/>
      <c r="S52" s="1"/>
      <c r="T52" s="1"/>
    </row>
    <row r="53" spans="3:20" ht="12.75">
      <c r="C53" s="41" t="str">
        <f ca="1">CELL("filename")</f>
        <v>C:\MyFiles\Timber\Timber Committee\TCQ2019\Masterfiles\[TF2019_final_tables_postmeeting.xls]Table 13</v>
      </c>
      <c r="T53" s="43" t="str">
        <f ca="1">CONCATENATE("printed on ",DAY(NOW()),"/",MONTH(NOW()))</f>
        <v>printed on 15/11</v>
      </c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C9:R51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C2:AP6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6" max="8" width="9.8515625" style="0" customWidth="1"/>
    <col min="9" max="9" width="10.28125" style="0" customWidth="1"/>
    <col min="10" max="11" width="9.8515625" style="0" customWidth="1"/>
    <col min="27" max="42" width="0" style="0" hidden="1" customWidth="1"/>
  </cols>
  <sheetData>
    <row r="2" spans="3:20" ht="12.75">
      <c r="C2" s="274" t="s">
        <v>87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6:17" ht="12.75">
      <c r="F3" s="274" t="s">
        <v>276</v>
      </c>
      <c r="G3" s="274"/>
      <c r="H3" s="274"/>
      <c r="I3" s="274"/>
      <c r="J3" s="274"/>
      <c r="K3" s="274"/>
      <c r="L3" s="274" t="s">
        <v>86</v>
      </c>
      <c r="M3" s="274"/>
      <c r="N3" s="274"/>
      <c r="O3" s="274"/>
      <c r="P3" s="274"/>
      <c r="Q3" s="274"/>
    </row>
    <row r="5" spans="11:15" ht="15" thickBot="1">
      <c r="K5" s="278" t="s">
        <v>85</v>
      </c>
      <c r="L5" s="278"/>
      <c r="N5" s="11"/>
      <c r="O5" s="11"/>
    </row>
    <row r="6" spans="3:20" ht="13.5" thickTop="1">
      <c r="C6" s="2"/>
      <c r="D6" s="3"/>
      <c r="E6" s="4"/>
      <c r="F6" s="275" t="s">
        <v>44</v>
      </c>
      <c r="G6" s="276"/>
      <c r="H6" s="27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1" t="s">
        <v>0</v>
      </c>
      <c r="D7" s="272"/>
      <c r="E7" s="273"/>
      <c r="F7" s="271" t="s">
        <v>45</v>
      </c>
      <c r="G7" s="272"/>
      <c r="H7" s="273"/>
      <c r="I7" s="271" t="s">
        <v>46</v>
      </c>
      <c r="J7" s="272"/>
      <c r="K7" s="273"/>
      <c r="L7" s="271" t="s">
        <v>47</v>
      </c>
      <c r="M7" s="272"/>
      <c r="N7" s="273"/>
      <c r="O7" s="271" t="s">
        <v>48</v>
      </c>
      <c r="P7" s="272"/>
      <c r="Q7" s="273"/>
      <c r="R7" s="271" t="s">
        <v>49</v>
      </c>
      <c r="S7" s="272"/>
      <c r="T7" s="273"/>
    </row>
    <row r="8" spans="3:42" ht="13.5" thickBot="1">
      <c r="C8" s="7"/>
      <c r="D8" s="8"/>
      <c r="E8" s="9"/>
      <c r="F8" s="26">
        <v>2018</v>
      </c>
      <c r="G8" s="27">
        <v>2019</v>
      </c>
      <c r="H8" s="25">
        <v>2020</v>
      </c>
      <c r="I8" s="26">
        <v>2018</v>
      </c>
      <c r="J8" s="27">
        <v>2019</v>
      </c>
      <c r="K8" s="25">
        <v>2020</v>
      </c>
      <c r="L8" s="26">
        <v>2018</v>
      </c>
      <c r="M8" s="27">
        <v>2019</v>
      </c>
      <c r="N8" s="25">
        <v>2020</v>
      </c>
      <c r="O8" s="26">
        <v>2018</v>
      </c>
      <c r="P8" s="27">
        <v>2019</v>
      </c>
      <c r="Q8" s="25">
        <v>2020</v>
      </c>
      <c r="R8" s="7"/>
      <c r="S8" s="8"/>
      <c r="T8" s="9"/>
      <c r="AA8" t="s">
        <v>0</v>
      </c>
      <c r="AD8" t="s">
        <v>338</v>
      </c>
      <c r="AG8" t="s">
        <v>46</v>
      </c>
      <c r="AJ8" t="s">
        <v>84</v>
      </c>
      <c r="AM8" t="s">
        <v>83</v>
      </c>
      <c r="AP8" t="s">
        <v>0</v>
      </c>
    </row>
    <row r="9" spans="3:42" ht="13.5" thickTop="1">
      <c r="C9" s="170" t="s">
        <v>88</v>
      </c>
      <c r="D9" s="171"/>
      <c r="E9" s="172"/>
      <c r="F9" s="180">
        <v>74.15</v>
      </c>
      <c r="G9" s="181">
        <v>74.15</v>
      </c>
      <c r="H9" s="182">
        <v>74.15</v>
      </c>
      <c r="I9" s="180">
        <v>4</v>
      </c>
      <c r="J9" s="181">
        <v>4</v>
      </c>
      <c r="K9" s="182">
        <v>4</v>
      </c>
      <c r="L9" s="180">
        <v>70.7</v>
      </c>
      <c r="M9" s="181">
        <v>70.7</v>
      </c>
      <c r="N9" s="182">
        <v>70.7</v>
      </c>
      <c r="O9" s="180">
        <v>0.55</v>
      </c>
      <c r="P9" s="181">
        <v>0.55</v>
      </c>
      <c r="Q9" s="182">
        <v>0.55</v>
      </c>
      <c r="R9" s="83" t="s">
        <v>50</v>
      </c>
      <c r="S9" s="171"/>
      <c r="T9" s="172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3:42" ht="12.75">
      <c r="C10" s="49" t="s">
        <v>89</v>
      </c>
      <c r="D10" s="173"/>
      <c r="E10" s="174"/>
      <c r="F10" s="183">
        <v>6187.769</v>
      </c>
      <c r="G10" s="184">
        <v>6250</v>
      </c>
      <c r="H10" s="185">
        <v>6100</v>
      </c>
      <c r="I10" s="183">
        <v>10221</v>
      </c>
      <c r="J10" s="184">
        <v>10400</v>
      </c>
      <c r="K10" s="185">
        <v>10400</v>
      </c>
      <c r="L10" s="183">
        <v>1885.639</v>
      </c>
      <c r="M10" s="184">
        <v>1900</v>
      </c>
      <c r="N10" s="185">
        <v>1800</v>
      </c>
      <c r="O10" s="183">
        <v>5918.87</v>
      </c>
      <c r="P10" s="184">
        <v>6050</v>
      </c>
      <c r="Q10" s="185">
        <v>6100</v>
      </c>
      <c r="R10" s="71" t="s">
        <v>51</v>
      </c>
      <c r="S10" s="173"/>
      <c r="T10" s="174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9" t="s">
        <v>141</v>
      </c>
      <c r="D11" s="173"/>
      <c r="E11" s="174"/>
      <c r="F11" s="183">
        <v>1920</v>
      </c>
      <c r="G11" s="184">
        <v>1920</v>
      </c>
      <c r="H11" s="185">
        <v>1920</v>
      </c>
      <c r="I11" s="183">
        <v>1450</v>
      </c>
      <c r="J11" s="184">
        <v>1450</v>
      </c>
      <c r="K11" s="185">
        <v>1450</v>
      </c>
      <c r="L11" s="183">
        <v>1370</v>
      </c>
      <c r="M11" s="184">
        <v>1370</v>
      </c>
      <c r="N11" s="185">
        <v>1370</v>
      </c>
      <c r="O11" s="183">
        <v>900</v>
      </c>
      <c r="P11" s="184">
        <v>900</v>
      </c>
      <c r="Q11" s="185">
        <v>900</v>
      </c>
      <c r="R11" s="71" t="s">
        <v>143</v>
      </c>
      <c r="S11" s="173"/>
      <c r="T11" s="174"/>
      <c r="AA11">
        <v>3</v>
      </c>
      <c r="AD11">
        <v>3</v>
      </c>
      <c r="AE11">
        <v>3</v>
      </c>
      <c r="AF11">
        <v>3</v>
      </c>
      <c r="AG11">
        <v>3</v>
      </c>
      <c r="AH11">
        <v>3</v>
      </c>
      <c r="AI11">
        <v>3</v>
      </c>
      <c r="AJ11">
        <v>3</v>
      </c>
      <c r="AK11">
        <v>5</v>
      </c>
      <c r="AL11">
        <v>5</v>
      </c>
      <c r="AM11">
        <v>3</v>
      </c>
      <c r="AN11">
        <v>5</v>
      </c>
      <c r="AO11">
        <v>5</v>
      </c>
      <c r="AP11">
        <v>3</v>
      </c>
    </row>
    <row r="12" spans="3:42" ht="12.75">
      <c r="C12" s="49" t="s">
        <v>90</v>
      </c>
      <c r="D12" s="173"/>
      <c r="E12" s="174"/>
      <c r="F12" s="183">
        <v>12.190000000000014</v>
      </c>
      <c r="G12" s="184">
        <v>60</v>
      </c>
      <c r="H12" s="185">
        <v>62</v>
      </c>
      <c r="I12" s="183">
        <v>650</v>
      </c>
      <c r="J12" s="184">
        <v>700</v>
      </c>
      <c r="K12" s="185">
        <v>710</v>
      </c>
      <c r="L12" s="183">
        <v>7.08</v>
      </c>
      <c r="M12" s="184">
        <v>10</v>
      </c>
      <c r="N12" s="185">
        <v>12</v>
      </c>
      <c r="O12" s="183">
        <v>644.89</v>
      </c>
      <c r="P12" s="184">
        <v>650</v>
      </c>
      <c r="Q12" s="185">
        <v>660</v>
      </c>
      <c r="R12" s="71" t="s">
        <v>52</v>
      </c>
      <c r="S12" s="173"/>
      <c r="T12" s="174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9" t="s">
        <v>91</v>
      </c>
      <c r="D13" s="173"/>
      <c r="E13" s="174"/>
      <c r="F13" s="183">
        <v>521.01</v>
      </c>
      <c r="G13" s="184">
        <v>521.01</v>
      </c>
      <c r="H13" s="185">
        <v>521.01</v>
      </c>
      <c r="I13" s="183">
        <v>661.85</v>
      </c>
      <c r="J13" s="184">
        <v>661.85</v>
      </c>
      <c r="K13" s="185">
        <v>661.85</v>
      </c>
      <c r="L13" s="183">
        <v>16.03</v>
      </c>
      <c r="M13" s="184">
        <v>16.03</v>
      </c>
      <c r="N13" s="185">
        <v>16.03</v>
      </c>
      <c r="O13" s="183">
        <v>156.87</v>
      </c>
      <c r="P13" s="184">
        <v>156.87</v>
      </c>
      <c r="Q13" s="185">
        <v>156.87</v>
      </c>
      <c r="R13" s="71" t="s">
        <v>53</v>
      </c>
      <c r="S13" s="173"/>
      <c r="T13" s="174"/>
      <c r="AA13">
        <v>3</v>
      </c>
      <c r="AD13">
        <v>3</v>
      </c>
      <c r="AE13">
        <v>3</v>
      </c>
      <c r="AF13">
        <v>3</v>
      </c>
      <c r="AG13">
        <v>5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3:42" ht="12.75">
      <c r="C14" s="49" t="s">
        <v>92</v>
      </c>
      <c r="D14" s="173"/>
      <c r="E14" s="174"/>
      <c r="F14" s="183">
        <v>351.16</v>
      </c>
      <c r="G14" s="184">
        <v>351.16</v>
      </c>
      <c r="H14" s="185">
        <v>351.16</v>
      </c>
      <c r="I14" s="183">
        <v>288.98</v>
      </c>
      <c r="J14" s="184">
        <v>288.98</v>
      </c>
      <c r="K14" s="185">
        <v>288.98</v>
      </c>
      <c r="L14" s="183">
        <v>390.27</v>
      </c>
      <c r="M14" s="184">
        <v>390.27</v>
      </c>
      <c r="N14" s="185">
        <v>390.27</v>
      </c>
      <c r="O14" s="183">
        <v>328.09</v>
      </c>
      <c r="P14" s="184">
        <v>328.09</v>
      </c>
      <c r="Q14" s="185">
        <v>328.09</v>
      </c>
      <c r="R14" s="71" t="s">
        <v>54</v>
      </c>
      <c r="S14" s="173"/>
      <c r="T14" s="174"/>
      <c r="AA14">
        <v>3</v>
      </c>
      <c r="AD14">
        <v>2</v>
      </c>
      <c r="AE14">
        <v>3</v>
      </c>
      <c r="AF14">
        <v>3</v>
      </c>
      <c r="AG14">
        <v>2</v>
      </c>
      <c r="AH14">
        <v>5</v>
      </c>
      <c r="AI14">
        <v>5</v>
      </c>
      <c r="AJ14">
        <v>2</v>
      </c>
      <c r="AK14">
        <v>5</v>
      </c>
      <c r="AL14">
        <v>5</v>
      </c>
      <c r="AM14">
        <v>2</v>
      </c>
      <c r="AN14">
        <v>5</v>
      </c>
      <c r="AO14">
        <v>5</v>
      </c>
      <c r="AP14">
        <v>3</v>
      </c>
    </row>
    <row r="15" spans="3:42" ht="12.75">
      <c r="C15" s="49" t="s">
        <v>93</v>
      </c>
      <c r="D15" s="173"/>
      <c r="E15" s="174"/>
      <c r="F15" s="183">
        <v>34.24</v>
      </c>
      <c r="G15" s="184">
        <v>34</v>
      </c>
      <c r="H15" s="185">
        <v>34</v>
      </c>
      <c r="I15" s="183">
        <v>1.11</v>
      </c>
      <c r="J15" s="184">
        <v>1</v>
      </c>
      <c r="K15" s="185">
        <v>1</v>
      </c>
      <c r="L15" s="183">
        <v>33.13</v>
      </c>
      <c r="M15" s="184">
        <v>33</v>
      </c>
      <c r="N15" s="185">
        <v>33</v>
      </c>
      <c r="O15" s="183">
        <v>0</v>
      </c>
      <c r="P15" s="184">
        <v>0</v>
      </c>
      <c r="Q15" s="185">
        <v>0</v>
      </c>
      <c r="R15" s="71" t="s">
        <v>55</v>
      </c>
      <c r="S15" s="173"/>
      <c r="T15" s="174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9" t="s">
        <v>94</v>
      </c>
      <c r="D16" s="173"/>
      <c r="E16" s="174"/>
      <c r="F16" s="183">
        <v>1300</v>
      </c>
      <c r="G16" s="184">
        <v>1500</v>
      </c>
      <c r="H16" s="185">
        <v>1535</v>
      </c>
      <c r="I16" s="183">
        <v>4350</v>
      </c>
      <c r="J16" s="184">
        <v>5750</v>
      </c>
      <c r="K16" s="185">
        <v>6350</v>
      </c>
      <c r="L16" s="183">
        <v>700</v>
      </c>
      <c r="M16" s="184">
        <v>750</v>
      </c>
      <c r="N16" s="185">
        <v>760</v>
      </c>
      <c r="O16" s="183">
        <v>3750</v>
      </c>
      <c r="P16" s="184">
        <v>5000</v>
      </c>
      <c r="Q16" s="185">
        <v>5575</v>
      </c>
      <c r="R16" s="71" t="s">
        <v>75</v>
      </c>
      <c r="S16" s="173"/>
      <c r="T16" s="174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9" t="s">
        <v>95</v>
      </c>
      <c r="D17" s="173"/>
      <c r="E17" s="174"/>
      <c r="F17" s="183">
        <v>1689.6</v>
      </c>
      <c r="G17" s="184">
        <v>1689.6</v>
      </c>
      <c r="H17" s="185">
        <v>1689.6</v>
      </c>
      <c r="I17" s="183">
        <v>320</v>
      </c>
      <c r="J17" s="184">
        <v>320</v>
      </c>
      <c r="K17" s="185">
        <v>320</v>
      </c>
      <c r="L17" s="183">
        <v>1535</v>
      </c>
      <c r="M17" s="184">
        <v>1535</v>
      </c>
      <c r="N17" s="185">
        <v>1535</v>
      </c>
      <c r="O17" s="183">
        <v>165.4</v>
      </c>
      <c r="P17" s="184">
        <v>165.4</v>
      </c>
      <c r="Q17" s="185">
        <v>165.4</v>
      </c>
      <c r="R17" s="71" t="s">
        <v>56</v>
      </c>
      <c r="S17" s="173"/>
      <c r="T17" s="174"/>
      <c r="AA17">
        <v>3</v>
      </c>
      <c r="AD17">
        <v>3</v>
      </c>
      <c r="AE17">
        <v>3</v>
      </c>
      <c r="AF17">
        <v>3</v>
      </c>
      <c r="AG17">
        <v>5</v>
      </c>
      <c r="AH17">
        <v>5</v>
      </c>
      <c r="AI17">
        <v>5</v>
      </c>
      <c r="AJ17">
        <v>5</v>
      </c>
      <c r="AK17">
        <v>5</v>
      </c>
      <c r="AL17">
        <v>5</v>
      </c>
      <c r="AM17">
        <v>5</v>
      </c>
      <c r="AN17">
        <v>5</v>
      </c>
      <c r="AO17">
        <v>5</v>
      </c>
      <c r="AP17">
        <v>3</v>
      </c>
    </row>
    <row r="18" spans="3:42" ht="12.75">
      <c r="C18" s="49" t="s">
        <v>96</v>
      </c>
      <c r="D18" s="173"/>
      <c r="E18" s="174"/>
      <c r="F18" s="183">
        <v>2100</v>
      </c>
      <c r="G18" s="184">
        <v>2100</v>
      </c>
      <c r="H18" s="185">
        <v>2100</v>
      </c>
      <c r="I18" s="183">
        <v>1800</v>
      </c>
      <c r="J18" s="184">
        <v>1800</v>
      </c>
      <c r="K18" s="185">
        <v>1800</v>
      </c>
      <c r="L18" s="183">
        <v>1350</v>
      </c>
      <c r="M18" s="184">
        <v>1350</v>
      </c>
      <c r="N18" s="185">
        <v>1350</v>
      </c>
      <c r="O18" s="183">
        <v>1050</v>
      </c>
      <c r="P18" s="184">
        <v>1050</v>
      </c>
      <c r="Q18" s="185">
        <v>1050</v>
      </c>
      <c r="R18" s="71" t="s">
        <v>57</v>
      </c>
      <c r="S18" s="173"/>
      <c r="T18" s="174"/>
      <c r="AA18">
        <v>3</v>
      </c>
      <c r="AD18">
        <v>3</v>
      </c>
      <c r="AE18">
        <v>3</v>
      </c>
      <c r="AF18">
        <v>3</v>
      </c>
      <c r="AG18">
        <v>3</v>
      </c>
      <c r="AH18">
        <v>5</v>
      </c>
      <c r="AI18">
        <v>5</v>
      </c>
      <c r="AJ18">
        <v>3</v>
      </c>
      <c r="AK18">
        <v>5</v>
      </c>
      <c r="AL18">
        <v>5</v>
      </c>
      <c r="AM18">
        <v>3</v>
      </c>
      <c r="AN18">
        <v>5</v>
      </c>
      <c r="AO18">
        <v>5</v>
      </c>
      <c r="AP18">
        <v>3</v>
      </c>
    </row>
    <row r="19" spans="3:42" ht="12.75">
      <c r="C19" s="49" t="s">
        <v>97</v>
      </c>
      <c r="D19" s="173"/>
      <c r="E19" s="174"/>
      <c r="F19" s="183">
        <v>3699</v>
      </c>
      <c r="G19" s="184">
        <v>3470</v>
      </c>
      <c r="H19" s="185">
        <v>3140</v>
      </c>
      <c r="I19" s="183">
        <v>11800</v>
      </c>
      <c r="J19" s="184">
        <v>11600</v>
      </c>
      <c r="K19" s="185">
        <v>11000</v>
      </c>
      <c r="L19" s="183">
        <v>585</v>
      </c>
      <c r="M19" s="184">
        <v>570</v>
      </c>
      <c r="N19" s="185">
        <v>540</v>
      </c>
      <c r="O19" s="183">
        <v>8686</v>
      </c>
      <c r="P19" s="184">
        <v>8700</v>
      </c>
      <c r="Q19" s="185">
        <v>8400</v>
      </c>
      <c r="R19" s="71" t="s">
        <v>58</v>
      </c>
      <c r="S19" s="173"/>
      <c r="T19" s="174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9" t="s">
        <v>98</v>
      </c>
      <c r="D20" s="173"/>
      <c r="E20" s="174"/>
      <c r="F20" s="183">
        <v>8417.47</v>
      </c>
      <c r="G20" s="184">
        <v>8814.047338385035</v>
      </c>
      <c r="H20" s="185">
        <v>8964.928668666951</v>
      </c>
      <c r="I20" s="183">
        <v>6735</v>
      </c>
      <c r="J20" s="184">
        <v>7045.406306852638</v>
      </c>
      <c r="K20" s="185">
        <v>7147.513644633111</v>
      </c>
      <c r="L20" s="183">
        <v>2524.47</v>
      </c>
      <c r="M20" s="184">
        <v>2584.576428571428</v>
      </c>
      <c r="N20" s="185">
        <v>2644.682857142857</v>
      </c>
      <c r="O20" s="183">
        <v>842</v>
      </c>
      <c r="P20" s="184">
        <v>815.9353970390309</v>
      </c>
      <c r="Q20" s="185">
        <v>827.2678331090175</v>
      </c>
      <c r="R20" s="71" t="s">
        <v>15</v>
      </c>
      <c r="S20" s="173"/>
      <c r="T20" s="174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9" t="s">
        <v>99</v>
      </c>
      <c r="D21" s="173"/>
      <c r="E21" s="174"/>
      <c r="F21" s="183">
        <v>19597</v>
      </c>
      <c r="G21" s="184">
        <v>19400</v>
      </c>
      <c r="H21" s="185">
        <v>19300</v>
      </c>
      <c r="I21" s="183">
        <v>22780</v>
      </c>
      <c r="J21" s="184">
        <v>23300</v>
      </c>
      <c r="K21" s="185">
        <v>23300</v>
      </c>
      <c r="L21" s="183">
        <v>5340</v>
      </c>
      <c r="M21" s="184">
        <v>5100</v>
      </c>
      <c r="N21" s="185">
        <v>5000</v>
      </c>
      <c r="O21" s="183">
        <v>8523</v>
      </c>
      <c r="P21" s="184">
        <v>9000</v>
      </c>
      <c r="Q21" s="185">
        <v>9000</v>
      </c>
      <c r="R21" s="71" t="s">
        <v>59</v>
      </c>
      <c r="S21" s="173"/>
      <c r="T21" s="174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2.75">
      <c r="C22" s="49" t="s">
        <v>100</v>
      </c>
      <c r="D22" s="173"/>
      <c r="E22" s="174"/>
      <c r="F22" s="183">
        <v>814.68</v>
      </c>
      <c r="G22" s="184">
        <v>791.7409999999999</v>
      </c>
      <c r="H22" s="185">
        <v>791.7409999999999</v>
      </c>
      <c r="I22" s="183">
        <v>139.69</v>
      </c>
      <c r="J22" s="184">
        <v>152.136</v>
      </c>
      <c r="K22" s="185">
        <v>152.136</v>
      </c>
      <c r="L22" s="183">
        <v>705.656</v>
      </c>
      <c r="M22" s="184">
        <v>662.1373333333332</v>
      </c>
      <c r="N22" s="185">
        <v>662.1373333333332</v>
      </c>
      <c r="O22" s="183">
        <v>30.666</v>
      </c>
      <c r="P22" s="184">
        <v>22.53233333333333</v>
      </c>
      <c r="Q22" s="185">
        <v>22.53233333333333</v>
      </c>
      <c r="R22" s="71" t="s">
        <v>60</v>
      </c>
      <c r="S22" s="173"/>
      <c r="T22" s="174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3:42" ht="12.75">
      <c r="C23" s="49" t="s">
        <v>101</v>
      </c>
      <c r="D23" s="173"/>
      <c r="E23" s="174"/>
      <c r="F23" s="183">
        <v>492.27</v>
      </c>
      <c r="G23" s="184">
        <v>508</v>
      </c>
      <c r="H23" s="185">
        <v>520</v>
      </c>
      <c r="I23" s="183">
        <v>1012</v>
      </c>
      <c r="J23" s="184">
        <v>968</v>
      </c>
      <c r="K23" s="185">
        <v>990</v>
      </c>
      <c r="L23" s="183">
        <v>309.89</v>
      </c>
      <c r="M23" s="184">
        <v>340</v>
      </c>
      <c r="N23" s="185">
        <v>360</v>
      </c>
      <c r="O23" s="183">
        <v>829.62</v>
      </c>
      <c r="P23" s="184">
        <v>800</v>
      </c>
      <c r="Q23" s="185">
        <v>830</v>
      </c>
      <c r="R23" s="71" t="s">
        <v>61</v>
      </c>
      <c r="S23" s="173"/>
      <c r="T23" s="174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3:42" ht="12.75">
      <c r="C24" s="49" t="s">
        <v>102</v>
      </c>
      <c r="D24" s="173"/>
      <c r="E24" s="174"/>
      <c r="F24" s="183">
        <v>4594</v>
      </c>
      <c r="G24" s="184">
        <v>4414.945805898991</v>
      </c>
      <c r="H24" s="185">
        <v>4774</v>
      </c>
      <c r="I24" s="183">
        <v>1005</v>
      </c>
      <c r="J24" s="184">
        <v>1005</v>
      </c>
      <c r="K24" s="185">
        <v>1005</v>
      </c>
      <c r="L24" s="183">
        <v>3802</v>
      </c>
      <c r="M24" s="184">
        <v>3687.247692691444</v>
      </c>
      <c r="N24" s="185">
        <v>4009</v>
      </c>
      <c r="O24" s="183">
        <v>213</v>
      </c>
      <c r="P24" s="184">
        <v>277.3018867924528</v>
      </c>
      <c r="Q24" s="185">
        <v>240</v>
      </c>
      <c r="R24" s="71" t="s">
        <v>62</v>
      </c>
      <c r="S24" s="173"/>
      <c r="T24" s="174"/>
      <c r="AA24">
        <v>3</v>
      </c>
      <c r="AD24">
        <v>2</v>
      </c>
      <c r="AE24">
        <v>3</v>
      </c>
      <c r="AF24">
        <v>3</v>
      </c>
      <c r="AG24">
        <v>2</v>
      </c>
      <c r="AH24">
        <v>3</v>
      </c>
      <c r="AI24">
        <v>5</v>
      </c>
      <c r="AJ24">
        <v>2</v>
      </c>
      <c r="AK24">
        <v>3</v>
      </c>
      <c r="AL24">
        <v>5</v>
      </c>
      <c r="AM24">
        <v>2</v>
      </c>
      <c r="AN24">
        <v>3</v>
      </c>
      <c r="AO24">
        <v>5</v>
      </c>
      <c r="AP24">
        <v>3</v>
      </c>
    </row>
    <row r="25" spans="3:42" ht="12.75">
      <c r="C25" s="49" t="s">
        <v>103</v>
      </c>
      <c r="D25" s="173"/>
      <c r="E25" s="174"/>
      <c r="F25" s="183">
        <v>1523.6529301277237</v>
      </c>
      <c r="G25" s="184">
        <v>1619.3028549962437</v>
      </c>
      <c r="H25" s="185">
        <v>1595.609879789632</v>
      </c>
      <c r="I25" s="183">
        <v>3367.6529301277237</v>
      </c>
      <c r="J25" s="184">
        <v>3281.3028549962437</v>
      </c>
      <c r="K25" s="185">
        <v>3145.609879789632</v>
      </c>
      <c r="L25" s="183">
        <v>1056</v>
      </c>
      <c r="M25" s="184">
        <v>1108</v>
      </c>
      <c r="N25" s="185">
        <v>1050</v>
      </c>
      <c r="O25" s="183">
        <v>2900</v>
      </c>
      <c r="P25" s="184">
        <v>2770</v>
      </c>
      <c r="Q25" s="185">
        <v>2600</v>
      </c>
      <c r="R25" s="71" t="s">
        <v>63</v>
      </c>
      <c r="S25" s="173"/>
      <c r="T25" s="174"/>
      <c r="AA25">
        <v>3</v>
      </c>
      <c r="AD25">
        <v>3</v>
      </c>
      <c r="AE25">
        <v>3</v>
      </c>
      <c r="AF25">
        <v>3</v>
      </c>
      <c r="AG25">
        <v>3</v>
      </c>
      <c r="AH25">
        <v>3</v>
      </c>
      <c r="AI25">
        <v>3</v>
      </c>
      <c r="AJ25">
        <v>3</v>
      </c>
      <c r="AK25">
        <v>3</v>
      </c>
      <c r="AL25">
        <v>3</v>
      </c>
      <c r="AM25">
        <v>3</v>
      </c>
      <c r="AN25">
        <v>3</v>
      </c>
      <c r="AO25">
        <v>3</v>
      </c>
      <c r="AP25">
        <v>3</v>
      </c>
    </row>
    <row r="26" spans="3:42" ht="12.75">
      <c r="C26" s="49" t="s">
        <v>104</v>
      </c>
      <c r="D26" s="173"/>
      <c r="E26" s="174"/>
      <c r="F26" s="183">
        <v>1039.65</v>
      </c>
      <c r="G26" s="184">
        <v>1039.65</v>
      </c>
      <c r="H26" s="185">
        <v>1039.65</v>
      </c>
      <c r="I26" s="183">
        <v>862.65</v>
      </c>
      <c r="J26" s="184">
        <v>862.65</v>
      </c>
      <c r="K26" s="185">
        <v>862.65</v>
      </c>
      <c r="L26" s="183">
        <v>916</v>
      </c>
      <c r="M26" s="184">
        <v>916</v>
      </c>
      <c r="N26" s="185">
        <v>916</v>
      </c>
      <c r="O26" s="183">
        <v>739</v>
      </c>
      <c r="P26" s="184">
        <v>739</v>
      </c>
      <c r="Q26" s="185">
        <v>739</v>
      </c>
      <c r="R26" s="71" t="s">
        <v>305</v>
      </c>
      <c r="S26" s="173"/>
      <c r="T26" s="174"/>
      <c r="AA26">
        <v>3</v>
      </c>
      <c r="AD26">
        <v>3</v>
      </c>
      <c r="AE26">
        <v>3</v>
      </c>
      <c r="AF26">
        <v>3</v>
      </c>
      <c r="AG26">
        <v>3</v>
      </c>
      <c r="AH26">
        <v>5</v>
      </c>
      <c r="AI26">
        <v>5</v>
      </c>
      <c r="AJ26">
        <v>2</v>
      </c>
      <c r="AK26">
        <v>5</v>
      </c>
      <c r="AL26">
        <v>5</v>
      </c>
      <c r="AM26">
        <v>2</v>
      </c>
      <c r="AN26">
        <v>5</v>
      </c>
      <c r="AO26">
        <v>5</v>
      </c>
      <c r="AP26">
        <v>3</v>
      </c>
    </row>
    <row r="27" spans="3:42" ht="12.75">
      <c r="C27" s="49" t="s">
        <v>145</v>
      </c>
      <c r="D27" s="173"/>
      <c r="E27" s="174"/>
      <c r="F27" s="183">
        <v>78.96</v>
      </c>
      <c r="G27" s="184">
        <v>78.96</v>
      </c>
      <c r="H27" s="185">
        <v>78.96</v>
      </c>
      <c r="I27" s="183">
        <v>39.23</v>
      </c>
      <c r="J27" s="184">
        <v>39.23</v>
      </c>
      <c r="K27" s="185">
        <v>39.23</v>
      </c>
      <c r="L27" s="183">
        <v>70.49</v>
      </c>
      <c r="M27" s="184">
        <v>70.49</v>
      </c>
      <c r="N27" s="185">
        <v>70.49</v>
      </c>
      <c r="O27" s="183">
        <v>30.76</v>
      </c>
      <c r="P27" s="184">
        <v>30.76</v>
      </c>
      <c r="Q27" s="185">
        <v>30.76</v>
      </c>
      <c r="R27" s="71" t="s">
        <v>144</v>
      </c>
      <c r="S27" s="173"/>
      <c r="T27" s="174"/>
      <c r="AA27">
        <v>3</v>
      </c>
      <c r="AD27">
        <v>3</v>
      </c>
      <c r="AE27">
        <v>3</v>
      </c>
      <c r="AF27">
        <v>3</v>
      </c>
      <c r="AG27">
        <v>5</v>
      </c>
      <c r="AH27">
        <v>5</v>
      </c>
      <c r="AI27">
        <v>5</v>
      </c>
      <c r="AJ27">
        <v>3</v>
      </c>
      <c r="AK27">
        <v>5</v>
      </c>
      <c r="AL27">
        <v>5</v>
      </c>
      <c r="AM27">
        <v>3</v>
      </c>
      <c r="AN27">
        <v>5</v>
      </c>
      <c r="AO27">
        <v>5</v>
      </c>
      <c r="AP27">
        <v>3</v>
      </c>
    </row>
    <row r="28" spans="3:42" ht="12.75">
      <c r="C28" s="49" t="s">
        <v>105</v>
      </c>
      <c r="D28" s="173"/>
      <c r="E28" s="174"/>
      <c r="F28" s="183">
        <v>6.21</v>
      </c>
      <c r="G28" s="184">
        <v>6.45</v>
      </c>
      <c r="H28" s="185">
        <v>6.16</v>
      </c>
      <c r="I28" s="183">
        <v>0</v>
      </c>
      <c r="J28" s="184">
        <v>0</v>
      </c>
      <c r="K28" s="185">
        <v>0</v>
      </c>
      <c r="L28" s="183">
        <v>6.21</v>
      </c>
      <c r="M28" s="184">
        <v>6.45</v>
      </c>
      <c r="N28" s="185">
        <v>6.16</v>
      </c>
      <c r="O28" s="183">
        <v>0</v>
      </c>
      <c r="P28" s="184">
        <v>0</v>
      </c>
      <c r="Q28" s="185">
        <v>0</v>
      </c>
      <c r="R28" s="71" t="s">
        <v>64</v>
      </c>
      <c r="S28" s="173"/>
      <c r="T28" s="174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3:42" ht="12.75">
      <c r="C29" s="49" t="s">
        <v>106</v>
      </c>
      <c r="D29" s="173"/>
      <c r="E29" s="174"/>
      <c r="F29" s="183">
        <v>2397.42</v>
      </c>
      <c r="G29" s="184">
        <v>2325</v>
      </c>
      <c r="H29" s="185">
        <v>2265</v>
      </c>
      <c r="I29" s="183">
        <v>82.42</v>
      </c>
      <c r="J29" s="184">
        <v>80</v>
      </c>
      <c r="K29" s="185">
        <v>80</v>
      </c>
      <c r="L29" s="183">
        <v>2827</v>
      </c>
      <c r="M29" s="184">
        <v>2725</v>
      </c>
      <c r="N29" s="185">
        <v>2625</v>
      </c>
      <c r="O29" s="183">
        <v>512</v>
      </c>
      <c r="P29" s="184">
        <v>480</v>
      </c>
      <c r="Q29" s="185">
        <v>440</v>
      </c>
      <c r="R29" s="71" t="s">
        <v>65</v>
      </c>
      <c r="S29" s="173"/>
      <c r="T29" s="174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9" t="s">
        <v>107</v>
      </c>
      <c r="D30" s="173"/>
      <c r="E30" s="174"/>
      <c r="F30" s="183">
        <v>2932</v>
      </c>
      <c r="G30" s="184">
        <v>3050</v>
      </c>
      <c r="H30" s="185">
        <v>3050</v>
      </c>
      <c r="I30" s="183">
        <v>2675</v>
      </c>
      <c r="J30" s="184">
        <v>2700</v>
      </c>
      <c r="K30" s="185">
        <v>2700</v>
      </c>
      <c r="L30" s="183">
        <v>924</v>
      </c>
      <c r="M30" s="184">
        <v>1000</v>
      </c>
      <c r="N30" s="185">
        <v>1000</v>
      </c>
      <c r="O30" s="183">
        <v>667</v>
      </c>
      <c r="P30" s="184">
        <v>650</v>
      </c>
      <c r="Q30" s="185">
        <v>650</v>
      </c>
      <c r="R30" s="71" t="s">
        <v>66</v>
      </c>
      <c r="S30" s="173"/>
      <c r="T30" s="174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9" t="s">
        <v>108</v>
      </c>
      <c r="D31" s="173"/>
      <c r="E31" s="174"/>
      <c r="F31" s="183">
        <v>4562.047</v>
      </c>
      <c r="G31" s="184">
        <v>4590</v>
      </c>
      <c r="H31" s="185">
        <v>4610</v>
      </c>
      <c r="I31" s="183">
        <v>4400.468</v>
      </c>
      <c r="J31" s="184">
        <v>4450</v>
      </c>
      <c r="K31" s="185">
        <v>4500</v>
      </c>
      <c r="L31" s="183">
        <v>983.939</v>
      </c>
      <c r="M31" s="184">
        <v>990</v>
      </c>
      <c r="N31" s="185">
        <v>990</v>
      </c>
      <c r="O31" s="183">
        <v>822.36</v>
      </c>
      <c r="P31" s="184">
        <v>850</v>
      </c>
      <c r="Q31" s="185">
        <v>880</v>
      </c>
      <c r="R31" s="71" t="s">
        <v>67</v>
      </c>
      <c r="S31" s="173"/>
      <c r="T31" s="174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9" t="s">
        <v>109</v>
      </c>
      <c r="D32" s="173"/>
      <c r="E32" s="174"/>
      <c r="F32" s="183">
        <v>755.781</v>
      </c>
      <c r="G32" s="184">
        <v>760</v>
      </c>
      <c r="H32" s="185">
        <v>754</v>
      </c>
      <c r="I32" s="183">
        <v>953.961</v>
      </c>
      <c r="J32" s="184">
        <v>950</v>
      </c>
      <c r="K32" s="185">
        <v>955</v>
      </c>
      <c r="L32" s="183">
        <v>108.99</v>
      </c>
      <c r="M32" s="184">
        <v>100</v>
      </c>
      <c r="N32" s="185">
        <v>99</v>
      </c>
      <c r="O32" s="183">
        <v>307.17</v>
      </c>
      <c r="P32" s="184">
        <v>290</v>
      </c>
      <c r="Q32" s="185">
        <v>300</v>
      </c>
      <c r="R32" s="71" t="s">
        <v>32</v>
      </c>
      <c r="S32" s="173"/>
      <c r="T32" s="174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9" t="s">
        <v>110</v>
      </c>
      <c r="D33" s="173"/>
      <c r="E33" s="174"/>
      <c r="F33" s="183">
        <v>2800</v>
      </c>
      <c r="G33" s="184">
        <v>2650</v>
      </c>
      <c r="H33" s="185">
        <v>2600</v>
      </c>
      <c r="I33" s="183">
        <v>3550</v>
      </c>
      <c r="J33" s="184">
        <v>3500</v>
      </c>
      <c r="K33" s="185">
        <v>3500</v>
      </c>
      <c r="L33" s="183">
        <v>350</v>
      </c>
      <c r="M33" s="184">
        <v>350</v>
      </c>
      <c r="N33" s="185">
        <v>300</v>
      </c>
      <c r="O33" s="183">
        <v>1100</v>
      </c>
      <c r="P33" s="184">
        <v>1200</v>
      </c>
      <c r="Q33" s="185">
        <v>1200</v>
      </c>
      <c r="R33" s="71" t="s">
        <v>68</v>
      </c>
      <c r="S33" s="173"/>
      <c r="T33" s="174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9" t="s">
        <v>368</v>
      </c>
      <c r="D34" s="173"/>
      <c r="E34" s="174"/>
      <c r="F34" s="183">
        <v>370</v>
      </c>
      <c r="G34" s="184">
        <v>384</v>
      </c>
      <c r="H34" s="185">
        <v>390</v>
      </c>
      <c r="I34" s="183">
        <v>121</v>
      </c>
      <c r="J34" s="184">
        <v>128</v>
      </c>
      <c r="K34" s="185">
        <v>132</v>
      </c>
      <c r="L34" s="183">
        <v>252</v>
      </c>
      <c r="M34" s="184">
        <v>260</v>
      </c>
      <c r="N34" s="185">
        <v>263</v>
      </c>
      <c r="O34" s="183">
        <v>3</v>
      </c>
      <c r="P34" s="184">
        <v>4</v>
      </c>
      <c r="Q34" s="185">
        <v>5</v>
      </c>
      <c r="R34" s="71" t="s">
        <v>367</v>
      </c>
      <c r="S34" s="173"/>
      <c r="T34" s="174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9" t="s">
        <v>111</v>
      </c>
      <c r="D35" s="173"/>
      <c r="E35" s="174"/>
      <c r="F35" s="183">
        <v>808.28</v>
      </c>
      <c r="G35" s="184">
        <v>860</v>
      </c>
      <c r="H35" s="185">
        <v>870</v>
      </c>
      <c r="I35" s="183">
        <v>1300</v>
      </c>
      <c r="J35" s="184">
        <v>1310</v>
      </c>
      <c r="K35" s="185">
        <v>1320</v>
      </c>
      <c r="L35" s="183">
        <v>302.69</v>
      </c>
      <c r="M35" s="184">
        <v>300</v>
      </c>
      <c r="N35" s="185">
        <v>300</v>
      </c>
      <c r="O35" s="183">
        <v>794.41</v>
      </c>
      <c r="P35" s="184">
        <v>750</v>
      </c>
      <c r="Q35" s="185">
        <v>750</v>
      </c>
      <c r="R35" s="71" t="s">
        <v>69</v>
      </c>
      <c r="S35" s="173"/>
      <c r="T35" s="174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9" t="s">
        <v>112</v>
      </c>
      <c r="D36" s="173"/>
      <c r="E36" s="174"/>
      <c r="F36" s="183">
        <v>518.408161253922</v>
      </c>
      <c r="G36" s="184">
        <v>491</v>
      </c>
      <c r="H36" s="185">
        <v>500</v>
      </c>
      <c r="I36" s="183">
        <v>690</v>
      </c>
      <c r="J36" s="184">
        <v>750</v>
      </c>
      <c r="K36" s="185">
        <v>750</v>
      </c>
      <c r="L36" s="183">
        <v>708.564570898182</v>
      </c>
      <c r="M36" s="184">
        <v>741</v>
      </c>
      <c r="N36" s="185">
        <v>730</v>
      </c>
      <c r="O36" s="183">
        <v>880.15640964426</v>
      </c>
      <c r="P36" s="184">
        <v>1000</v>
      </c>
      <c r="Q36" s="185">
        <v>980</v>
      </c>
      <c r="R36" s="71" t="s">
        <v>70</v>
      </c>
      <c r="S36" s="173"/>
      <c r="T36" s="174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9" t="s">
        <v>113</v>
      </c>
      <c r="D37" s="173"/>
      <c r="E37" s="174"/>
      <c r="F37" s="183">
        <v>3393.8399999999997</v>
      </c>
      <c r="G37" s="184">
        <v>3376</v>
      </c>
      <c r="H37" s="185">
        <v>3055</v>
      </c>
      <c r="I37" s="183">
        <v>2498</v>
      </c>
      <c r="J37" s="184">
        <v>2300</v>
      </c>
      <c r="K37" s="185">
        <v>2200</v>
      </c>
      <c r="L37" s="183">
        <v>1137.6</v>
      </c>
      <c r="M37" s="184">
        <v>1312</v>
      </c>
      <c r="N37" s="185">
        <v>1092</v>
      </c>
      <c r="O37" s="183">
        <v>241.76</v>
      </c>
      <c r="P37" s="184">
        <v>236</v>
      </c>
      <c r="Q37" s="185">
        <v>237</v>
      </c>
      <c r="R37" s="71" t="s">
        <v>71</v>
      </c>
      <c r="S37" s="173"/>
      <c r="T37" s="174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2.75">
      <c r="C38" s="49" t="s">
        <v>114</v>
      </c>
      <c r="D38" s="173"/>
      <c r="E38" s="174"/>
      <c r="F38" s="183">
        <v>6040</v>
      </c>
      <c r="G38" s="184">
        <v>6490</v>
      </c>
      <c r="H38" s="185">
        <v>5880</v>
      </c>
      <c r="I38" s="183">
        <v>18300</v>
      </c>
      <c r="J38" s="184">
        <v>18750</v>
      </c>
      <c r="K38" s="185">
        <v>18200</v>
      </c>
      <c r="L38" s="183">
        <v>180</v>
      </c>
      <c r="M38" s="184">
        <v>180</v>
      </c>
      <c r="N38" s="185">
        <v>180</v>
      </c>
      <c r="O38" s="183">
        <v>12440</v>
      </c>
      <c r="P38" s="184">
        <v>12440</v>
      </c>
      <c r="Q38" s="185">
        <v>12500</v>
      </c>
      <c r="R38" s="71" t="s">
        <v>72</v>
      </c>
      <c r="S38" s="173"/>
      <c r="T38" s="174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3:42" ht="12.75">
      <c r="C39" s="49" t="s">
        <v>115</v>
      </c>
      <c r="D39" s="173"/>
      <c r="E39" s="174"/>
      <c r="F39" s="183">
        <v>1212.815</v>
      </c>
      <c r="G39" s="184">
        <v>1230</v>
      </c>
      <c r="H39" s="185">
        <v>1235</v>
      </c>
      <c r="I39" s="183">
        <v>1078.044</v>
      </c>
      <c r="J39" s="184">
        <v>1120</v>
      </c>
      <c r="K39" s="185">
        <v>1130</v>
      </c>
      <c r="L39" s="183">
        <v>332.625</v>
      </c>
      <c r="M39" s="184">
        <v>340</v>
      </c>
      <c r="N39" s="185">
        <v>345</v>
      </c>
      <c r="O39" s="183">
        <v>197.854</v>
      </c>
      <c r="P39" s="184">
        <v>230</v>
      </c>
      <c r="Q39" s="185">
        <v>240</v>
      </c>
      <c r="R39" s="71" t="s">
        <v>73</v>
      </c>
      <c r="S39" s="173"/>
      <c r="T39" s="174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2.75">
      <c r="C40" s="49" t="s">
        <v>116</v>
      </c>
      <c r="D40" s="173"/>
      <c r="E40" s="174"/>
      <c r="F40" s="183">
        <v>32.19</v>
      </c>
      <c r="G40" s="184">
        <v>32.19</v>
      </c>
      <c r="H40" s="185">
        <v>32.19</v>
      </c>
      <c r="I40" s="183">
        <v>2</v>
      </c>
      <c r="J40" s="184">
        <v>2</v>
      </c>
      <c r="K40" s="185">
        <v>2</v>
      </c>
      <c r="L40" s="183">
        <v>30.33</v>
      </c>
      <c r="M40" s="184">
        <v>30.33</v>
      </c>
      <c r="N40" s="185">
        <v>30.33</v>
      </c>
      <c r="O40" s="183">
        <v>0.14</v>
      </c>
      <c r="P40" s="184">
        <v>0.14</v>
      </c>
      <c r="Q40" s="185">
        <v>0.14</v>
      </c>
      <c r="R40" s="71" t="s">
        <v>132</v>
      </c>
      <c r="S40" s="173"/>
      <c r="T40" s="174"/>
      <c r="AA40">
        <v>3</v>
      </c>
      <c r="AD40">
        <v>3</v>
      </c>
      <c r="AE40">
        <v>3</v>
      </c>
      <c r="AF40">
        <v>3</v>
      </c>
      <c r="AG40">
        <v>5</v>
      </c>
      <c r="AH40">
        <v>5</v>
      </c>
      <c r="AI40">
        <v>5</v>
      </c>
      <c r="AJ40">
        <v>2</v>
      </c>
      <c r="AK40">
        <v>5</v>
      </c>
      <c r="AL40">
        <v>5</v>
      </c>
      <c r="AM40">
        <v>2</v>
      </c>
      <c r="AN40">
        <v>5</v>
      </c>
      <c r="AO40">
        <v>5</v>
      </c>
      <c r="AP40">
        <v>3</v>
      </c>
    </row>
    <row r="41" spans="3:42" ht="12.75">
      <c r="C41" s="49" t="s">
        <v>117</v>
      </c>
      <c r="D41" s="173"/>
      <c r="E41" s="174"/>
      <c r="F41" s="183">
        <v>6627</v>
      </c>
      <c r="G41" s="184">
        <v>6930</v>
      </c>
      <c r="H41" s="185">
        <v>6930</v>
      </c>
      <c r="I41" s="183">
        <v>5915</v>
      </c>
      <c r="J41" s="184">
        <v>5950</v>
      </c>
      <c r="K41" s="185">
        <v>5950</v>
      </c>
      <c r="L41" s="183">
        <v>750</v>
      </c>
      <c r="M41" s="184">
        <v>1000</v>
      </c>
      <c r="N41" s="185">
        <v>1000</v>
      </c>
      <c r="O41" s="183">
        <v>38</v>
      </c>
      <c r="P41" s="184">
        <v>20</v>
      </c>
      <c r="Q41" s="185">
        <v>20</v>
      </c>
      <c r="R41" s="71" t="s">
        <v>74</v>
      </c>
      <c r="S41" s="173"/>
      <c r="T41" s="174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3.5" thickBot="1">
      <c r="C42" s="49" t="s">
        <v>118</v>
      </c>
      <c r="D42" s="173"/>
      <c r="E42" s="174"/>
      <c r="F42" s="183">
        <v>10082</v>
      </c>
      <c r="G42" s="184">
        <v>9930</v>
      </c>
      <c r="H42" s="185">
        <v>10170</v>
      </c>
      <c r="I42" s="183">
        <v>3674</v>
      </c>
      <c r="J42" s="184">
        <v>3390</v>
      </c>
      <c r="K42" s="185">
        <v>3670</v>
      </c>
      <c r="L42" s="183">
        <v>6626</v>
      </c>
      <c r="M42" s="184">
        <v>6760</v>
      </c>
      <c r="N42" s="185">
        <v>6720</v>
      </c>
      <c r="O42" s="183">
        <v>218</v>
      </c>
      <c r="P42" s="184">
        <v>220</v>
      </c>
      <c r="Q42" s="185">
        <v>220</v>
      </c>
      <c r="R42" s="71" t="s">
        <v>76</v>
      </c>
      <c r="S42" s="173"/>
      <c r="T42" s="174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42</v>
      </c>
      <c r="D43" s="177"/>
      <c r="E43" s="178"/>
      <c r="F43" s="155">
        <v>96984.79309138164</v>
      </c>
      <c r="G43" s="156">
        <v>97741.20699928027</v>
      </c>
      <c r="H43" s="157">
        <v>96939.15954845659</v>
      </c>
      <c r="I43" s="155">
        <v>112728.0559301277</v>
      </c>
      <c r="J43" s="156">
        <v>115009.55516184887</v>
      </c>
      <c r="K43" s="157">
        <v>114716.96952442272</v>
      </c>
      <c r="L43" s="155">
        <v>38187.30357089818</v>
      </c>
      <c r="M43" s="156">
        <v>38558.231454596214</v>
      </c>
      <c r="N43" s="157">
        <v>38269.80019047619</v>
      </c>
      <c r="O43" s="155">
        <v>53930.56640964426</v>
      </c>
      <c r="P43" s="156">
        <v>55826.57961716482</v>
      </c>
      <c r="Q43" s="157">
        <v>56047.610166442355</v>
      </c>
      <c r="R43" s="14" t="s">
        <v>42</v>
      </c>
      <c r="S43" s="177"/>
      <c r="T43" s="178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3:42" ht="13.5" thickTop="1">
      <c r="C44" s="49" t="s">
        <v>119</v>
      </c>
      <c r="D44" s="173"/>
      <c r="E44" s="174"/>
      <c r="F44" s="183">
        <v>499.79999999999984</v>
      </c>
      <c r="G44" s="184">
        <v>560.08</v>
      </c>
      <c r="H44" s="185">
        <v>600</v>
      </c>
      <c r="I44" s="183">
        <v>3836</v>
      </c>
      <c r="J44" s="184">
        <v>4100</v>
      </c>
      <c r="K44" s="185">
        <v>4250</v>
      </c>
      <c r="L44" s="183">
        <v>9.6</v>
      </c>
      <c r="M44" s="184">
        <v>10.08</v>
      </c>
      <c r="N44" s="185">
        <v>0</v>
      </c>
      <c r="O44" s="183">
        <v>3345.8</v>
      </c>
      <c r="P44" s="184">
        <v>3550</v>
      </c>
      <c r="Q44" s="185">
        <v>3650</v>
      </c>
      <c r="R44" s="71" t="s">
        <v>77</v>
      </c>
      <c r="S44" s="173"/>
      <c r="T44" s="174"/>
      <c r="AA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2</v>
      </c>
    </row>
    <row r="45" spans="3:42" ht="12.75">
      <c r="C45" s="49" t="s">
        <v>120</v>
      </c>
      <c r="D45" s="173"/>
      <c r="E45" s="174"/>
      <c r="F45" s="183">
        <v>117.47</v>
      </c>
      <c r="G45" s="184">
        <v>117.47</v>
      </c>
      <c r="H45" s="185">
        <v>117.47</v>
      </c>
      <c r="I45" s="183">
        <v>56.09</v>
      </c>
      <c r="J45" s="184">
        <v>56.09</v>
      </c>
      <c r="K45" s="185">
        <v>56.09</v>
      </c>
      <c r="L45" s="183">
        <v>61.56</v>
      </c>
      <c r="M45" s="184">
        <v>61.56</v>
      </c>
      <c r="N45" s="185">
        <v>61.56</v>
      </c>
      <c r="O45" s="183">
        <v>0.18</v>
      </c>
      <c r="P45" s="184">
        <v>0.18</v>
      </c>
      <c r="Q45" s="185">
        <v>0.18</v>
      </c>
      <c r="R45" s="71" t="s">
        <v>78</v>
      </c>
      <c r="S45" s="173"/>
      <c r="T45" s="174"/>
      <c r="AA45">
        <v>3</v>
      </c>
      <c r="AD45">
        <v>3</v>
      </c>
      <c r="AE45">
        <v>3</v>
      </c>
      <c r="AF45">
        <v>3</v>
      </c>
      <c r="AG45">
        <v>3</v>
      </c>
      <c r="AH45">
        <v>5</v>
      </c>
      <c r="AI45">
        <v>5</v>
      </c>
      <c r="AJ45">
        <v>3</v>
      </c>
      <c r="AK45">
        <v>5</v>
      </c>
      <c r="AL45">
        <v>5</v>
      </c>
      <c r="AM45">
        <v>3</v>
      </c>
      <c r="AN45">
        <v>5</v>
      </c>
      <c r="AO45">
        <v>5</v>
      </c>
      <c r="AP45">
        <v>3</v>
      </c>
    </row>
    <row r="46" spans="3:42" ht="12.75">
      <c r="C46" s="49" t="s">
        <v>121</v>
      </c>
      <c r="D46" s="173"/>
      <c r="E46" s="174"/>
      <c r="F46" s="183">
        <v>526.94</v>
      </c>
      <c r="G46" s="184">
        <v>526.94</v>
      </c>
      <c r="H46" s="185">
        <v>526.94</v>
      </c>
      <c r="I46" s="183">
        <v>211</v>
      </c>
      <c r="J46" s="184">
        <v>211</v>
      </c>
      <c r="K46" s="185">
        <v>211</v>
      </c>
      <c r="L46" s="183">
        <v>316.08</v>
      </c>
      <c r="M46" s="184">
        <v>316.08</v>
      </c>
      <c r="N46" s="185">
        <v>316.08</v>
      </c>
      <c r="O46" s="183">
        <v>0.14</v>
      </c>
      <c r="P46" s="184">
        <v>0.14</v>
      </c>
      <c r="Q46" s="185">
        <v>0.14</v>
      </c>
      <c r="R46" s="71" t="s">
        <v>22</v>
      </c>
      <c r="S46" s="173"/>
      <c r="T46" s="174"/>
      <c r="AA46">
        <v>3</v>
      </c>
      <c r="AD46">
        <v>3</v>
      </c>
      <c r="AE46">
        <v>3</v>
      </c>
      <c r="AF46">
        <v>3</v>
      </c>
      <c r="AG46">
        <v>5</v>
      </c>
      <c r="AH46">
        <v>5</v>
      </c>
      <c r="AI46">
        <v>5</v>
      </c>
      <c r="AJ46">
        <v>5</v>
      </c>
      <c r="AK46">
        <v>5</v>
      </c>
      <c r="AL46">
        <v>5</v>
      </c>
      <c r="AM46">
        <v>5</v>
      </c>
      <c r="AN46">
        <v>5</v>
      </c>
      <c r="AO46">
        <v>5</v>
      </c>
      <c r="AP46">
        <v>3</v>
      </c>
    </row>
    <row r="47" spans="3:42" ht="12.75">
      <c r="C47" s="49" t="s">
        <v>122</v>
      </c>
      <c r="D47" s="173"/>
      <c r="E47" s="174"/>
      <c r="F47" s="183">
        <v>486.52</v>
      </c>
      <c r="G47" s="184">
        <v>486.52</v>
      </c>
      <c r="H47" s="185">
        <v>486.52</v>
      </c>
      <c r="I47" s="183">
        <v>134.6</v>
      </c>
      <c r="J47" s="184">
        <v>134.6</v>
      </c>
      <c r="K47" s="185">
        <v>134.6</v>
      </c>
      <c r="L47" s="183">
        <v>351.92</v>
      </c>
      <c r="M47" s="184">
        <v>351.92</v>
      </c>
      <c r="N47" s="185">
        <v>351.92</v>
      </c>
      <c r="O47" s="183">
        <v>0</v>
      </c>
      <c r="P47" s="184">
        <v>0</v>
      </c>
      <c r="Q47" s="185">
        <v>0</v>
      </c>
      <c r="R47" s="71" t="s">
        <v>79</v>
      </c>
      <c r="S47" s="173"/>
      <c r="T47" s="174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>
        <v>5</v>
      </c>
      <c r="AK47">
        <v>5</v>
      </c>
      <c r="AL47">
        <v>5</v>
      </c>
      <c r="AM47">
        <v>5</v>
      </c>
      <c r="AN47">
        <v>5</v>
      </c>
      <c r="AO47">
        <v>5</v>
      </c>
      <c r="AP47">
        <v>3</v>
      </c>
    </row>
    <row r="48" spans="3:42" ht="12.75">
      <c r="C48" s="49" t="s">
        <v>123</v>
      </c>
      <c r="D48" s="173"/>
      <c r="E48" s="174"/>
      <c r="F48" s="183">
        <v>203.3916</v>
      </c>
      <c r="G48" s="184">
        <v>203.3916</v>
      </c>
      <c r="H48" s="185">
        <v>203.3916</v>
      </c>
      <c r="I48" s="183">
        <v>5.5316</v>
      </c>
      <c r="J48" s="184">
        <v>5.5316</v>
      </c>
      <c r="K48" s="185">
        <v>5.5316</v>
      </c>
      <c r="L48" s="183">
        <v>197.87</v>
      </c>
      <c r="M48" s="184">
        <v>197.87</v>
      </c>
      <c r="N48" s="185">
        <v>197.87</v>
      </c>
      <c r="O48" s="183">
        <v>0.01</v>
      </c>
      <c r="P48" s="184">
        <v>0.01</v>
      </c>
      <c r="Q48" s="185">
        <v>0.01</v>
      </c>
      <c r="R48" s="71" t="s">
        <v>26</v>
      </c>
      <c r="S48" s="173"/>
      <c r="T48" s="174"/>
      <c r="AA48">
        <v>3</v>
      </c>
      <c r="AD48">
        <v>3</v>
      </c>
      <c r="AE48">
        <v>3</v>
      </c>
      <c r="AF48">
        <v>3</v>
      </c>
      <c r="AG48">
        <v>2</v>
      </c>
      <c r="AH48">
        <v>5</v>
      </c>
      <c r="AI48">
        <v>5</v>
      </c>
      <c r="AJ48">
        <v>5</v>
      </c>
      <c r="AK48">
        <v>5</v>
      </c>
      <c r="AL48">
        <v>5</v>
      </c>
      <c r="AM48">
        <v>5</v>
      </c>
      <c r="AN48">
        <v>5</v>
      </c>
      <c r="AO48">
        <v>5</v>
      </c>
      <c r="AP48">
        <v>3</v>
      </c>
    </row>
    <row r="49" spans="3:42" ht="12.75">
      <c r="C49" s="49" t="s">
        <v>124</v>
      </c>
      <c r="D49" s="173"/>
      <c r="E49" s="174"/>
      <c r="F49" s="183">
        <v>9780</v>
      </c>
      <c r="G49" s="184">
        <v>10557.039999999997</v>
      </c>
      <c r="H49" s="185">
        <v>11087.891999999993</v>
      </c>
      <c r="I49" s="183">
        <v>39492</v>
      </c>
      <c r="J49" s="184">
        <v>42651.36</v>
      </c>
      <c r="K49" s="185">
        <v>44783.928</v>
      </c>
      <c r="L49" s="183">
        <v>42</v>
      </c>
      <c r="M49" s="184">
        <v>40</v>
      </c>
      <c r="N49" s="185">
        <v>45</v>
      </c>
      <c r="O49" s="183">
        <v>29754</v>
      </c>
      <c r="P49" s="184">
        <v>32134.320000000003</v>
      </c>
      <c r="Q49" s="185">
        <v>33741.03600000001</v>
      </c>
      <c r="R49" s="71" t="s">
        <v>80</v>
      </c>
      <c r="S49" s="173"/>
      <c r="T49" s="174"/>
      <c r="AA49">
        <v>3</v>
      </c>
      <c r="AD49">
        <v>3</v>
      </c>
      <c r="AE49">
        <v>2</v>
      </c>
      <c r="AF49">
        <v>2</v>
      </c>
      <c r="AG49">
        <v>3</v>
      </c>
      <c r="AH49">
        <v>2</v>
      </c>
      <c r="AI49">
        <v>2</v>
      </c>
      <c r="AJ49">
        <v>3</v>
      </c>
      <c r="AK49">
        <v>2</v>
      </c>
      <c r="AL49">
        <v>2</v>
      </c>
      <c r="AM49">
        <v>3</v>
      </c>
      <c r="AN49">
        <v>2</v>
      </c>
      <c r="AO49">
        <v>2</v>
      </c>
      <c r="AP49">
        <v>3</v>
      </c>
    </row>
    <row r="50" spans="3:42" ht="12.75">
      <c r="C50" s="49" t="s">
        <v>125</v>
      </c>
      <c r="D50" s="173"/>
      <c r="E50" s="174"/>
      <c r="F50" s="183">
        <v>349.1999999999998</v>
      </c>
      <c r="G50" s="184">
        <v>349.1999999999998</v>
      </c>
      <c r="H50" s="185">
        <v>349.1999999999998</v>
      </c>
      <c r="I50" s="183">
        <v>3500</v>
      </c>
      <c r="J50" s="184">
        <v>3500</v>
      </c>
      <c r="K50" s="185">
        <v>3500</v>
      </c>
      <c r="L50" s="183">
        <v>38</v>
      </c>
      <c r="M50" s="184">
        <v>38</v>
      </c>
      <c r="N50" s="185">
        <v>38</v>
      </c>
      <c r="O50" s="183">
        <v>3188.8</v>
      </c>
      <c r="P50" s="184">
        <v>3188.8</v>
      </c>
      <c r="Q50" s="185">
        <v>3188.8</v>
      </c>
      <c r="R50" s="71" t="s">
        <v>39</v>
      </c>
      <c r="S50" s="173"/>
      <c r="T50" s="174"/>
      <c r="AA50">
        <v>3</v>
      </c>
      <c r="AD50">
        <v>3</v>
      </c>
      <c r="AE50">
        <v>3</v>
      </c>
      <c r="AF50">
        <v>3</v>
      </c>
      <c r="AG50">
        <v>3</v>
      </c>
      <c r="AH50">
        <v>5</v>
      </c>
      <c r="AI50">
        <v>5</v>
      </c>
      <c r="AJ50">
        <v>3</v>
      </c>
      <c r="AK50">
        <v>5</v>
      </c>
      <c r="AL50">
        <v>5</v>
      </c>
      <c r="AM50">
        <v>3</v>
      </c>
      <c r="AN50">
        <v>5</v>
      </c>
      <c r="AO50">
        <v>5</v>
      </c>
      <c r="AP50">
        <v>3</v>
      </c>
    </row>
    <row r="51" spans="3:42" ht="13.5" thickBot="1">
      <c r="C51" s="49" t="s">
        <v>126</v>
      </c>
      <c r="D51" s="173"/>
      <c r="E51" s="174"/>
      <c r="F51" s="183">
        <v>2164.16</v>
      </c>
      <c r="G51" s="184">
        <v>2164.16</v>
      </c>
      <c r="H51" s="185">
        <v>2164.16</v>
      </c>
      <c r="I51" s="183">
        <v>0</v>
      </c>
      <c r="J51" s="184">
        <v>0</v>
      </c>
      <c r="K51" s="185">
        <v>0</v>
      </c>
      <c r="L51" s="183">
        <v>2164.22</v>
      </c>
      <c r="M51" s="184">
        <v>2164.22</v>
      </c>
      <c r="N51" s="185">
        <v>2164.22</v>
      </c>
      <c r="O51" s="183">
        <v>0.06</v>
      </c>
      <c r="P51" s="184">
        <v>0.06</v>
      </c>
      <c r="Q51" s="185">
        <v>0.06</v>
      </c>
      <c r="R51" s="71" t="s">
        <v>81</v>
      </c>
      <c r="S51" s="173"/>
      <c r="T51" s="174"/>
      <c r="AA51">
        <v>3</v>
      </c>
      <c r="AD51">
        <v>3</v>
      </c>
      <c r="AE51">
        <v>3</v>
      </c>
      <c r="AF51">
        <v>3</v>
      </c>
      <c r="AG51">
        <v>5</v>
      </c>
      <c r="AH51">
        <v>5</v>
      </c>
      <c r="AI51">
        <v>5</v>
      </c>
      <c r="AJ51">
        <v>5</v>
      </c>
      <c r="AK51">
        <v>5</v>
      </c>
      <c r="AL51">
        <v>5</v>
      </c>
      <c r="AM51">
        <v>5</v>
      </c>
      <c r="AN51">
        <v>5</v>
      </c>
      <c r="AO51">
        <v>5</v>
      </c>
      <c r="AP51">
        <v>3</v>
      </c>
    </row>
    <row r="52" spans="3:42" ht="14.25" thickBot="1" thickTop="1">
      <c r="C52" s="14" t="s">
        <v>364</v>
      </c>
      <c r="D52" s="177"/>
      <c r="E52" s="178"/>
      <c r="F52" s="155">
        <v>14127.4816</v>
      </c>
      <c r="G52" s="156">
        <v>14964.801599999999</v>
      </c>
      <c r="H52" s="157">
        <v>15535.573599999992</v>
      </c>
      <c r="I52" s="155">
        <v>47235.221600000004</v>
      </c>
      <c r="J52" s="156">
        <v>50658.581600000005</v>
      </c>
      <c r="K52" s="157">
        <v>52941.149600000004</v>
      </c>
      <c r="L52" s="155">
        <v>3181.25</v>
      </c>
      <c r="M52" s="156">
        <v>3179.7299999999996</v>
      </c>
      <c r="N52" s="157">
        <v>3174.6499999999996</v>
      </c>
      <c r="O52" s="155">
        <v>36288.99</v>
      </c>
      <c r="P52" s="156">
        <v>38873.51</v>
      </c>
      <c r="Q52" s="157">
        <v>40580.22600000001</v>
      </c>
      <c r="R52" s="14" t="s">
        <v>365</v>
      </c>
      <c r="S52" s="177"/>
      <c r="T52" s="178"/>
      <c r="AA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</row>
    <row r="53" spans="3:42" ht="15" thickTop="1">
      <c r="C53" s="170" t="s">
        <v>355</v>
      </c>
      <c r="D53" s="171"/>
      <c r="E53" s="172"/>
      <c r="F53" s="180">
        <v>16430.557999999997</v>
      </c>
      <c r="G53" s="181">
        <v>13523.272072922562</v>
      </c>
      <c r="H53" s="182">
        <v>15578.415617486819</v>
      </c>
      <c r="I53" s="180">
        <v>45227.52</v>
      </c>
      <c r="J53" s="181">
        <v>42251.5007769305</v>
      </c>
      <c r="K53" s="182">
        <v>43460.68446117874</v>
      </c>
      <c r="L53" s="180">
        <v>858.9599999999999</v>
      </c>
      <c r="M53" s="181">
        <v>801.2159999999999</v>
      </c>
      <c r="N53" s="182">
        <v>967.1759999999999</v>
      </c>
      <c r="O53" s="180">
        <v>29655.922</v>
      </c>
      <c r="P53" s="181">
        <v>29529.44470400794</v>
      </c>
      <c r="Q53" s="182">
        <v>28849.44484369192</v>
      </c>
      <c r="R53" s="151" t="s">
        <v>355</v>
      </c>
      <c r="S53" s="171"/>
      <c r="T53" s="172"/>
      <c r="AA53">
        <v>3</v>
      </c>
      <c r="AD53">
        <v>3</v>
      </c>
      <c r="AE53">
        <v>3</v>
      </c>
      <c r="AF53">
        <v>3</v>
      </c>
      <c r="AG53">
        <v>3</v>
      </c>
      <c r="AH53">
        <v>2</v>
      </c>
      <c r="AI53">
        <v>2</v>
      </c>
      <c r="AJ53">
        <v>3</v>
      </c>
      <c r="AK53">
        <v>3</v>
      </c>
      <c r="AL53">
        <v>3</v>
      </c>
      <c r="AM53">
        <v>2</v>
      </c>
      <c r="AN53">
        <v>2</v>
      </c>
      <c r="AO53">
        <v>2</v>
      </c>
      <c r="AP53">
        <v>3</v>
      </c>
    </row>
    <row r="54" spans="3:42" ht="15" thickBot="1">
      <c r="C54" s="103" t="s">
        <v>356</v>
      </c>
      <c r="D54" s="175"/>
      <c r="E54" s="176"/>
      <c r="F54" s="186">
        <v>82051.44</v>
      </c>
      <c r="G54" s="187">
        <v>81908.75</v>
      </c>
      <c r="H54" s="188">
        <v>82466.19</v>
      </c>
      <c r="I54" s="186">
        <v>59458</v>
      </c>
      <c r="J54" s="187">
        <v>59728</v>
      </c>
      <c r="K54" s="188">
        <v>60693</v>
      </c>
      <c r="L54" s="186">
        <v>25489.44</v>
      </c>
      <c r="M54" s="187">
        <v>25107</v>
      </c>
      <c r="N54" s="188">
        <v>24730</v>
      </c>
      <c r="O54" s="186">
        <v>2896</v>
      </c>
      <c r="P54" s="187">
        <v>2926.25</v>
      </c>
      <c r="Q54" s="188">
        <v>2956.81</v>
      </c>
      <c r="R54" s="254" t="s">
        <v>358</v>
      </c>
      <c r="S54" s="175"/>
      <c r="T54" s="176"/>
      <c r="AA54">
        <v>3</v>
      </c>
      <c r="AD54">
        <v>3</v>
      </c>
      <c r="AE54">
        <v>2</v>
      </c>
      <c r="AF54">
        <v>2</v>
      </c>
      <c r="AG54">
        <v>2</v>
      </c>
      <c r="AH54">
        <v>2</v>
      </c>
      <c r="AI54">
        <v>2</v>
      </c>
      <c r="AJ54">
        <v>3</v>
      </c>
      <c r="AK54">
        <v>2</v>
      </c>
      <c r="AL54">
        <v>2</v>
      </c>
      <c r="AM54">
        <v>2</v>
      </c>
      <c r="AN54">
        <v>2</v>
      </c>
      <c r="AO54">
        <v>2</v>
      </c>
      <c r="AP54">
        <v>3</v>
      </c>
    </row>
    <row r="55" spans="3:42" ht="14.25" thickBot="1" thickTop="1">
      <c r="C55" s="14" t="s">
        <v>43</v>
      </c>
      <c r="D55" s="177"/>
      <c r="E55" s="178"/>
      <c r="F55" s="155">
        <v>98481.99799999999</v>
      </c>
      <c r="G55" s="156">
        <v>95432.02207292255</v>
      </c>
      <c r="H55" s="157">
        <v>98044.60561748681</v>
      </c>
      <c r="I55" s="155">
        <v>104685.51999999999</v>
      </c>
      <c r="J55" s="156">
        <v>101979.50077693051</v>
      </c>
      <c r="K55" s="157">
        <v>104153.68446117874</v>
      </c>
      <c r="L55" s="155">
        <v>26348.399999999998</v>
      </c>
      <c r="M55" s="156">
        <v>25908.216</v>
      </c>
      <c r="N55" s="157">
        <v>25697.176</v>
      </c>
      <c r="O55" s="155">
        <v>32551.922</v>
      </c>
      <c r="P55" s="156">
        <v>32455.69470400794</v>
      </c>
      <c r="Q55" s="157">
        <v>31806.25484369192</v>
      </c>
      <c r="R55" s="18" t="s">
        <v>130</v>
      </c>
      <c r="S55" s="175"/>
      <c r="T55" s="176"/>
      <c r="AA55" t="e">
        <v>#REF!</v>
      </c>
      <c r="AD55" t="e">
        <v>#REF!</v>
      </c>
      <c r="AE55" t="e">
        <v>#REF!</v>
      </c>
      <c r="AF55" t="e">
        <v>#REF!</v>
      </c>
      <c r="AG55" t="e">
        <v>#REF!</v>
      </c>
      <c r="AH55" t="e">
        <v>#REF!</v>
      </c>
      <c r="AI55" t="e">
        <v>#REF!</v>
      </c>
      <c r="AJ55" t="e">
        <v>#REF!</v>
      </c>
      <c r="AK55" t="e">
        <v>#REF!</v>
      </c>
      <c r="AL55" t="e">
        <v>#REF!</v>
      </c>
      <c r="AM55" t="e">
        <v>#REF!</v>
      </c>
      <c r="AN55" t="e">
        <v>#REF!</v>
      </c>
      <c r="AO55" t="e">
        <v>#REF!</v>
      </c>
      <c r="AP55" t="e">
        <v>#REF!</v>
      </c>
    </row>
    <row r="56" spans="3:20" ht="15" thickTop="1">
      <c r="C56" s="45"/>
      <c r="D56" s="173"/>
      <c r="E56" s="173"/>
      <c r="F56" s="47" t="s">
        <v>357</v>
      </c>
      <c r="G56" s="46"/>
      <c r="H56" s="46"/>
      <c r="I56" s="46"/>
      <c r="J56" s="46"/>
      <c r="K56" s="46"/>
      <c r="L56" s="47" t="s">
        <v>359</v>
      </c>
      <c r="M56" s="46"/>
      <c r="N56" s="193"/>
      <c r="O56" s="193"/>
      <c r="P56" s="193"/>
      <c r="Q56" s="193"/>
      <c r="R56" s="45"/>
      <c r="S56" s="173"/>
      <c r="T56" s="173"/>
    </row>
    <row r="57" spans="3:20" ht="12.75">
      <c r="C57" s="41" t="str">
        <f ca="1">CELL("filename")</f>
        <v>C:\MyFiles\Timber\Timber Committee\TCQ2019\Masterfiles\[TF2019_final_tables_postmeeting.xls]Table 13</v>
      </c>
      <c r="S57" s="42"/>
      <c r="T57" s="43" t="str">
        <f ca="1">CONCATENATE("printed on ",DAY(NOW()),"/",MONTH(NOW()))</f>
        <v>printed on 15/11</v>
      </c>
    </row>
    <row r="62" spans="10:11" ht="12.75">
      <c r="J62" s="260"/>
      <c r="K62" s="260"/>
    </row>
    <row r="63" spans="10:11" ht="12.75">
      <c r="J63" s="260"/>
      <c r="K63" s="260"/>
    </row>
    <row r="64" spans="10:11" ht="12.75">
      <c r="J64" s="260"/>
      <c r="K64" s="260"/>
    </row>
    <row r="65" spans="9:11" ht="12.75">
      <c r="I65" s="261"/>
      <c r="J65" s="261"/>
      <c r="K65" s="261"/>
    </row>
    <row r="66" spans="10:11" ht="12.75">
      <c r="J66" s="260"/>
      <c r="K66" s="260"/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F29:M55 N29:R56 C29:E56 C9:R28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600" verticalDpi="600" orientation="landscape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2:AP5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74" t="s">
        <v>213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6:17" ht="12.75">
      <c r="F3" s="274" t="s">
        <v>441</v>
      </c>
      <c r="G3" s="274"/>
      <c r="H3" s="274"/>
      <c r="I3" s="274"/>
      <c r="J3" s="274"/>
      <c r="K3" s="274"/>
      <c r="L3" s="274" t="s">
        <v>440</v>
      </c>
      <c r="M3" s="274"/>
      <c r="N3" s="274"/>
      <c r="O3" s="274"/>
      <c r="P3" s="274"/>
      <c r="Q3" s="274"/>
    </row>
    <row r="5" spans="11:15" ht="15" thickBot="1">
      <c r="K5" s="278" t="s">
        <v>85</v>
      </c>
      <c r="L5" s="278"/>
      <c r="N5" s="11"/>
      <c r="O5" s="11"/>
    </row>
    <row r="6" spans="3:20" ht="15" thickTop="1">
      <c r="C6" s="2"/>
      <c r="D6" s="3"/>
      <c r="E6" s="4"/>
      <c r="F6" s="307" t="s">
        <v>294</v>
      </c>
      <c r="G6" s="276"/>
      <c r="H6" s="27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71" t="s">
        <v>0</v>
      </c>
      <c r="D7" s="272"/>
      <c r="E7" s="273"/>
      <c r="F7" s="302" t="s">
        <v>295</v>
      </c>
      <c r="G7" s="272"/>
      <c r="H7" s="273"/>
      <c r="I7" s="271" t="s">
        <v>46</v>
      </c>
      <c r="J7" s="272"/>
      <c r="K7" s="273"/>
      <c r="L7" s="271" t="s">
        <v>47</v>
      </c>
      <c r="M7" s="272"/>
      <c r="N7" s="273"/>
      <c r="O7" s="271" t="s">
        <v>48</v>
      </c>
      <c r="P7" s="272"/>
      <c r="Q7" s="273"/>
      <c r="R7" s="271" t="s">
        <v>49</v>
      </c>
      <c r="S7" s="272"/>
      <c r="T7" s="273"/>
    </row>
    <row r="8" spans="3:42" ht="13.5" thickBot="1">
      <c r="C8" s="7"/>
      <c r="D8" s="8"/>
      <c r="E8" s="9"/>
      <c r="F8" s="26">
        <v>2018</v>
      </c>
      <c r="G8" s="27">
        <v>2019</v>
      </c>
      <c r="H8" s="25">
        <v>2020</v>
      </c>
      <c r="I8" s="26">
        <v>2018</v>
      </c>
      <c r="J8" s="27">
        <v>2019</v>
      </c>
      <c r="K8" s="25">
        <v>2020</v>
      </c>
      <c r="L8" s="26">
        <v>2018</v>
      </c>
      <c r="M8" s="27">
        <v>2019</v>
      </c>
      <c r="N8" s="25">
        <v>2020</v>
      </c>
      <c r="O8" s="26">
        <v>2018</v>
      </c>
      <c r="P8" s="27">
        <v>2019</v>
      </c>
      <c r="Q8" s="25">
        <v>2020</v>
      </c>
      <c r="R8" s="7"/>
      <c r="S8" s="8"/>
      <c r="T8" s="9"/>
      <c r="AA8" t="s">
        <v>0</v>
      </c>
      <c r="AD8" t="s">
        <v>338</v>
      </c>
      <c r="AG8" t="s">
        <v>46</v>
      </c>
      <c r="AJ8" t="s">
        <v>84</v>
      </c>
      <c r="AM8" t="s">
        <v>83</v>
      </c>
      <c r="AP8" t="s">
        <v>0</v>
      </c>
    </row>
    <row r="9" spans="1:42" ht="13.5" thickTop="1">
      <c r="A9">
        <f aca="true" t="shared" si="0" ref="A9:A51">IF(SUM(F9:Q9)&lt;1,"Y","")</f>
      </c>
      <c r="B9" s="15" t="s">
        <v>1</v>
      </c>
      <c r="C9" s="170" t="s">
        <v>88</v>
      </c>
      <c r="D9" s="171"/>
      <c r="E9" s="172"/>
      <c r="F9" s="180">
        <v>9.64</v>
      </c>
      <c r="G9" s="181">
        <v>9.64</v>
      </c>
      <c r="H9" s="182">
        <v>9.64</v>
      </c>
      <c r="I9" s="180">
        <v>9.64</v>
      </c>
      <c r="J9" s="181">
        <v>9.64</v>
      </c>
      <c r="K9" s="182">
        <v>9.64</v>
      </c>
      <c r="L9" s="180">
        <v>0</v>
      </c>
      <c r="M9" s="181">
        <v>0</v>
      </c>
      <c r="N9" s="182">
        <v>0</v>
      </c>
      <c r="O9" s="180">
        <v>0</v>
      </c>
      <c r="P9" s="181">
        <v>0</v>
      </c>
      <c r="Q9" s="182">
        <v>0</v>
      </c>
      <c r="R9" s="83" t="s">
        <v>50</v>
      </c>
      <c r="S9" s="171"/>
      <c r="T9" s="4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 t="s">
        <v>345</v>
      </c>
      <c r="AK9" t="s">
        <v>345</v>
      </c>
      <c r="AL9" t="s">
        <v>345</v>
      </c>
      <c r="AM9" t="s">
        <v>345</v>
      </c>
      <c r="AN9" t="s">
        <v>345</v>
      </c>
      <c r="AO9" t="s">
        <v>345</v>
      </c>
      <c r="AP9">
        <v>3</v>
      </c>
    </row>
    <row r="10" spans="1:42" ht="12.75">
      <c r="A10">
        <f t="shared" si="0"/>
      </c>
      <c r="B10" s="19" t="s">
        <v>2</v>
      </c>
      <c r="C10" s="49" t="s">
        <v>89</v>
      </c>
      <c r="D10" s="173"/>
      <c r="E10" s="174"/>
      <c r="F10" s="183">
        <v>542.9053750559849</v>
      </c>
      <c r="G10" s="184">
        <v>536.6191576970309</v>
      </c>
      <c r="H10" s="185">
        <v>569.3989742107924</v>
      </c>
      <c r="I10" s="183">
        <v>325.52</v>
      </c>
      <c r="J10" s="184">
        <v>320</v>
      </c>
      <c r="K10" s="185">
        <v>350</v>
      </c>
      <c r="L10" s="183">
        <v>276.2551073394495</v>
      </c>
      <c r="M10" s="184">
        <v>275.2018348623853</v>
      </c>
      <c r="N10" s="185">
        <v>277.9816513761468</v>
      </c>
      <c r="O10" s="183">
        <v>58.869732283464565</v>
      </c>
      <c r="P10" s="184">
        <v>58.58267716535433</v>
      </c>
      <c r="Q10" s="185">
        <v>58.58267716535433</v>
      </c>
      <c r="R10" s="71" t="s">
        <v>51</v>
      </c>
      <c r="S10" s="173"/>
      <c r="T10" s="5"/>
      <c r="AA10">
        <v>3</v>
      </c>
      <c r="AD10">
        <v>3</v>
      </c>
      <c r="AE10">
        <v>3</v>
      </c>
      <c r="AF10">
        <v>3</v>
      </c>
      <c r="AG10">
        <v>2</v>
      </c>
      <c r="AH10">
        <v>2</v>
      </c>
      <c r="AI10">
        <v>2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3</v>
      </c>
    </row>
    <row r="11" spans="1:42" ht="12.75">
      <c r="A11">
        <f t="shared" si="0"/>
      </c>
      <c r="B11" s="19" t="s">
        <v>142</v>
      </c>
      <c r="C11" s="49" t="s">
        <v>141</v>
      </c>
      <c r="D11" s="173"/>
      <c r="E11" s="174"/>
      <c r="F11" s="183">
        <v>785.49</v>
      </c>
      <c r="G11" s="184">
        <v>785.49</v>
      </c>
      <c r="H11" s="185">
        <v>785.49</v>
      </c>
      <c r="I11" s="183">
        <v>715.49</v>
      </c>
      <c r="J11" s="184">
        <v>715.49</v>
      </c>
      <c r="K11" s="185">
        <v>715.49</v>
      </c>
      <c r="L11" s="183">
        <v>250</v>
      </c>
      <c r="M11" s="184">
        <v>250</v>
      </c>
      <c r="N11" s="185">
        <v>250</v>
      </c>
      <c r="O11" s="183">
        <v>180</v>
      </c>
      <c r="P11" s="184">
        <v>180</v>
      </c>
      <c r="Q11" s="185">
        <v>180</v>
      </c>
      <c r="R11" s="71" t="s">
        <v>143</v>
      </c>
      <c r="S11" s="173"/>
      <c r="T11" s="5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5</v>
      </c>
      <c r="AK11">
        <v>5</v>
      </c>
      <c r="AL11">
        <v>5</v>
      </c>
      <c r="AM11">
        <v>5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 t="s">
        <v>4</v>
      </c>
      <c r="C12" s="49" t="s">
        <v>90</v>
      </c>
      <c r="D12" s="173"/>
      <c r="E12" s="174"/>
      <c r="F12" s="183">
        <v>657</v>
      </c>
      <c r="G12" s="184">
        <v>652</v>
      </c>
      <c r="H12" s="185">
        <v>661</v>
      </c>
      <c r="I12" s="183">
        <v>654</v>
      </c>
      <c r="J12" s="184">
        <v>650</v>
      </c>
      <c r="K12" s="185">
        <v>660</v>
      </c>
      <c r="L12" s="183">
        <v>7</v>
      </c>
      <c r="M12" s="184">
        <v>7</v>
      </c>
      <c r="N12" s="185">
        <v>8</v>
      </c>
      <c r="O12" s="183">
        <v>4</v>
      </c>
      <c r="P12" s="184">
        <v>5</v>
      </c>
      <c r="Q12" s="185">
        <v>7</v>
      </c>
      <c r="R12" s="71" t="s">
        <v>52</v>
      </c>
      <c r="S12" s="173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 t="s">
        <v>3</v>
      </c>
      <c r="C13" s="49" t="s">
        <v>91</v>
      </c>
      <c r="D13" s="173"/>
      <c r="E13" s="174"/>
      <c r="F13" s="183">
        <v>374.32</v>
      </c>
      <c r="G13" s="184">
        <v>374.32</v>
      </c>
      <c r="H13" s="185">
        <v>374.32</v>
      </c>
      <c r="I13" s="183">
        <v>374.32</v>
      </c>
      <c r="J13" s="184">
        <v>374.32</v>
      </c>
      <c r="K13" s="185">
        <v>374.32</v>
      </c>
      <c r="L13" s="183">
        <v>0</v>
      </c>
      <c r="M13" s="184">
        <v>0</v>
      </c>
      <c r="N13" s="185">
        <v>0</v>
      </c>
      <c r="O13" s="183">
        <v>0</v>
      </c>
      <c r="P13" s="184">
        <v>0</v>
      </c>
      <c r="Q13" s="185">
        <v>0</v>
      </c>
      <c r="R13" s="71" t="s">
        <v>53</v>
      </c>
      <c r="S13" s="173"/>
      <c r="T13" s="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 t="s">
        <v>345</v>
      </c>
      <c r="AK13" t="s">
        <v>345</v>
      </c>
      <c r="AL13" t="s">
        <v>345</v>
      </c>
      <c r="AM13" t="s">
        <v>345</v>
      </c>
      <c r="AN13" t="s">
        <v>345</v>
      </c>
      <c r="AO13" t="s">
        <v>345</v>
      </c>
      <c r="AP13">
        <v>3</v>
      </c>
    </row>
    <row r="14" spans="1:42" ht="12.75">
      <c r="A14">
        <f t="shared" si="0"/>
      </c>
      <c r="B14" s="19" t="s">
        <v>18</v>
      </c>
      <c r="C14" s="49" t="s">
        <v>92</v>
      </c>
      <c r="D14" s="173"/>
      <c r="E14" s="174"/>
      <c r="F14" s="183">
        <v>1906.61</v>
      </c>
      <c r="G14" s="184">
        <v>1906.61</v>
      </c>
      <c r="H14" s="185">
        <v>1906.61</v>
      </c>
      <c r="I14" s="183">
        <v>1956.61</v>
      </c>
      <c r="J14" s="184">
        <v>1956.61</v>
      </c>
      <c r="K14" s="185">
        <v>1956.61</v>
      </c>
      <c r="L14" s="183">
        <v>30</v>
      </c>
      <c r="M14" s="184">
        <v>30</v>
      </c>
      <c r="N14" s="185">
        <v>30</v>
      </c>
      <c r="O14" s="183">
        <v>80</v>
      </c>
      <c r="P14" s="184">
        <v>80</v>
      </c>
      <c r="Q14" s="185">
        <v>80</v>
      </c>
      <c r="R14" s="71" t="s">
        <v>54</v>
      </c>
      <c r="S14" s="173"/>
      <c r="T14" s="5"/>
      <c r="AA14">
        <v>3</v>
      </c>
      <c r="AD14">
        <v>3</v>
      </c>
      <c r="AE14">
        <v>3</v>
      </c>
      <c r="AF14">
        <v>3</v>
      </c>
      <c r="AG14">
        <v>2</v>
      </c>
      <c r="AH14">
        <v>5</v>
      </c>
      <c r="AI14">
        <v>5</v>
      </c>
      <c r="AJ14">
        <v>5</v>
      </c>
      <c r="AK14">
        <v>5</v>
      </c>
      <c r="AL14">
        <v>5</v>
      </c>
      <c r="AM14">
        <v>5</v>
      </c>
      <c r="AN14">
        <v>5</v>
      </c>
      <c r="AO14">
        <v>5</v>
      </c>
      <c r="AP14">
        <v>3</v>
      </c>
    </row>
    <row r="15" spans="1:42" ht="12.75">
      <c r="A15">
        <f t="shared" si="0"/>
      </c>
      <c r="B15" s="19" t="s">
        <v>9</v>
      </c>
      <c r="C15" s="49" t="s">
        <v>94</v>
      </c>
      <c r="D15" s="173"/>
      <c r="E15" s="174"/>
      <c r="F15" s="183">
        <v>401</v>
      </c>
      <c r="G15" s="184">
        <v>425</v>
      </c>
      <c r="H15" s="185">
        <v>457</v>
      </c>
      <c r="I15" s="183">
        <v>435</v>
      </c>
      <c r="J15" s="184">
        <v>485</v>
      </c>
      <c r="K15" s="185">
        <v>540</v>
      </c>
      <c r="L15" s="183">
        <v>170</v>
      </c>
      <c r="M15" s="184">
        <v>180</v>
      </c>
      <c r="N15" s="185">
        <v>192</v>
      </c>
      <c r="O15" s="183">
        <v>204</v>
      </c>
      <c r="P15" s="184">
        <v>240</v>
      </c>
      <c r="Q15" s="185">
        <v>275</v>
      </c>
      <c r="R15" s="71" t="s">
        <v>75</v>
      </c>
      <c r="S15" s="173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11</v>
      </c>
      <c r="C16" s="49" t="s">
        <v>95</v>
      </c>
      <c r="D16" s="173"/>
      <c r="E16" s="174"/>
      <c r="F16" s="183">
        <v>141.5</v>
      </c>
      <c r="G16" s="184">
        <v>141.5</v>
      </c>
      <c r="H16" s="185">
        <v>141.5</v>
      </c>
      <c r="I16" s="183">
        <v>141.5</v>
      </c>
      <c r="J16" s="184">
        <v>141.5</v>
      </c>
      <c r="K16" s="185">
        <v>141.5</v>
      </c>
      <c r="L16" s="183">
        <v>0</v>
      </c>
      <c r="M16" s="184">
        <v>0</v>
      </c>
      <c r="N16" s="185">
        <v>0</v>
      </c>
      <c r="O16" s="183">
        <v>0</v>
      </c>
      <c r="P16" s="184">
        <v>0</v>
      </c>
      <c r="Q16" s="185">
        <v>0</v>
      </c>
      <c r="R16" s="71" t="s">
        <v>56</v>
      </c>
      <c r="S16" s="173"/>
      <c r="T16" s="5"/>
      <c r="AA16">
        <v>3</v>
      </c>
      <c r="AD16">
        <v>3</v>
      </c>
      <c r="AE16">
        <v>3</v>
      </c>
      <c r="AF16">
        <v>3</v>
      </c>
      <c r="AG16">
        <v>5</v>
      </c>
      <c r="AH16">
        <v>5</v>
      </c>
      <c r="AI16">
        <v>5</v>
      </c>
      <c r="AJ16" t="s">
        <v>345</v>
      </c>
      <c r="AK16" t="s">
        <v>345</v>
      </c>
      <c r="AL16" t="s">
        <v>345</v>
      </c>
      <c r="AM16" t="s">
        <v>345</v>
      </c>
      <c r="AN16" t="s">
        <v>345</v>
      </c>
      <c r="AO16" t="s">
        <v>345</v>
      </c>
      <c r="AP16">
        <v>3</v>
      </c>
    </row>
    <row r="17" spans="1:42" ht="12.75">
      <c r="A17">
        <f t="shared" si="0"/>
      </c>
      <c r="B17" s="19" t="s">
        <v>13</v>
      </c>
      <c r="C17" s="49" t="s">
        <v>96</v>
      </c>
      <c r="D17" s="173"/>
      <c r="E17" s="174"/>
      <c r="F17" s="183">
        <v>950</v>
      </c>
      <c r="G17" s="184">
        <v>950</v>
      </c>
      <c r="H17" s="185">
        <v>950</v>
      </c>
      <c r="I17" s="183">
        <v>1000</v>
      </c>
      <c r="J17" s="184">
        <v>1000</v>
      </c>
      <c r="K17" s="185">
        <v>1000</v>
      </c>
      <c r="L17" s="183">
        <v>30</v>
      </c>
      <c r="M17" s="184">
        <v>30</v>
      </c>
      <c r="N17" s="185">
        <v>30</v>
      </c>
      <c r="O17" s="183">
        <v>80</v>
      </c>
      <c r="P17" s="184">
        <v>80</v>
      </c>
      <c r="Q17" s="185">
        <v>80</v>
      </c>
      <c r="R17" s="71" t="s">
        <v>57</v>
      </c>
      <c r="S17" s="173"/>
      <c r="T17" s="5"/>
      <c r="AA17">
        <v>3</v>
      </c>
      <c r="AD17">
        <v>3</v>
      </c>
      <c r="AE17">
        <v>3</v>
      </c>
      <c r="AF17">
        <v>3</v>
      </c>
      <c r="AG17">
        <v>3</v>
      </c>
      <c r="AH17">
        <v>5</v>
      </c>
      <c r="AI17">
        <v>5</v>
      </c>
      <c r="AJ17">
        <v>2</v>
      </c>
      <c r="AK17">
        <v>5</v>
      </c>
      <c r="AL17">
        <v>5</v>
      </c>
      <c r="AM17">
        <v>2</v>
      </c>
      <c r="AN17">
        <v>5</v>
      </c>
      <c r="AO17">
        <v>5</v>
      </c>
      <c r="AP17">
        <v>3</v>
      </c>
    </row>
    <row r="18" spans="1:42" ht="12.75">
      <c r="A18">
        <f t="shared" si="0"/>
      </c>
      <c r="B18" s="19" t="s">
        <v>14</v>
      </c>
      <c r="C18" s="49" t="s">
        <v>97</v>
      </c>
      <c r="D18" s="173"/>
      <c r="E18" s="174"/>
      <c r="F18" s="183">
        <v>1419</v>
      </c>
      <c r="G18" s="184">
        <v>1231</v>
      </c>
      <c r="H18" s="185">
        <v>1140</v>
      </c>
      <c r="I18" s="183">
        <v>1110</v>
      </c>
      <c r="J18" s="184">
        <v>1046</v>
      </c>
      <c r="K18" s="185">
        <v>955</v>
      </c>
      <c r="L18" s="183">
        <v>309</v>
      </c>
      <c r="M18" s="184">
        <v>185</v>
      </c>
      <c r="N18" s="185">
        <v>185</v>
      </c>
      <c r="O18" s="183">
        <v>0</v>
      </c>
      <c r="P18" s="184">
        <v>0</v>
      </c>
      <c r="Q18" s="185">
        <v>0</v>
      </c>
      <c r="R18" s="71" t="s">
        <v>58</v>
      </c>
      <c r="S18" s="173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 t="s">
        <v>15</v>
      </c>
      <c r="C19" s="49" t="s">
        <v>98</v>
      </c>
      <c r="D19" s="173"/>
      <c r="E19" s="174"/>
      <c r="F19" s="183">
        <v>3803</v>
      </c>
      <c r="G19" s="184">
        <v>3822.3911012615663</v>
      </c>
      <c r="H19" s="185">
        <v>3833.956207881311</v>
      </c>
      <c r="I19" s="183">
        <v>4825</v>
      </c>
      <c r="J19" s="184">
        <v>4951.322869478296</v>
      </c>
      <c r="K19" s="185">
        <v>5080.952986076432</v>
      </c>
      <c r="L19" s="183">
        <v>121</v>
      </c>
      <c r="M19" s="184">
        <v>136.38887548661486</v>
      </c>
      <c r="N19" s="185">
        <v>153.73492030168043</v>
      </c>
      <c r="O19" s="183">
        <v>1143</v>
      </c>
      <c r="P19" s="184">
        <v>1265.3206437033439</v>
      </c>
      <c r="Q19" s="185">
        <v>1400.7316984968018</v>
      </c>
      <c r="R19" s="71" t="s">
        <v>15</v>
      </c>
      <c r="S19" s="173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 t="s">
        <v>10</v>
      </c>
      <c r="C20" s="49" t="s">
        <v>99</v>
      </c>
      <c r="D20" s="173"/>
      <c r="E20" s="174"/>
      <c r="F20" s="183">
        <v>2850.8</v>
      </c>
      <c r="G20" s="184">
        <v>3200</v>
      </c>
      <c r="H20" s="185">
        <v>2250</v>
      </c>
      <c r="I20" s="183">
        <v>3550.8</v>
      </c>
      <c r="J20" s="184">
        <v>4000</v>
      </c>
      <c r="K20" s="185">
        <v>3000</v>
      </c>
      <c r="L20" s="183">
        <v>200</v>
      </c>
      <c r="M20" s="184">
        <v>200</v>
      </c>
      <c r="N20" s="185">
        <v>200</v>
      </c>
      <c r="O20" s="183">
        <v>900</v>
      </c>
      <c r="P20" s="184">
        <v>1000</v>
      </c>
      <c r="Q20" s="185">
        <v>950</v>
      </c>
      <c r="R20" s="71" t="s">
        <v>59</v>
      </c>
      <c r="S20" s="173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 t="s">
        <v>19</v>
      </c>
      <c r="C21" s="49" t="s">
        <v>100</v>
      </c>
      <c r="D21" s="173"/>
      <c r="E21" s="174"/>
      <c r="F21" s="183">
        <v>1064.2433959565794</v>
      </c>
      <c r="G21" s="184">
        <v>938.9191589918571</v>
      </c>
      <c r="H21" s="185">
        <v>938.9191589918571</v>
      </c>
      <c r="I21" s="183">
        <v>1189.2433959565794</v>
      </c>
      <c r="J21" s="184">
        <v>1063.919158991857</v>
      </c>
      <c r="K21" s="185">
        <v>1063.919158991857</v>
      </c>
      <c r="L21" s="183">
        <v>25</v>
      </c>
      <c r="M21" s="184">
        <v>25</v>
      </c>
      <c r="N21" s="185">
        <v>25</v>
      </c>
      <c r="O21" s="183">
        <v>150</v>
      </c>
      <c r="P21" s="184">
        <v>150</v>
      </c>
      <c r="Q21" s="185">
        <v>150</v>
      </c>
      <c r="R21" s="71" t="s">
        <v>60</v>
      </c>
      <c r="S21" s="173"/>
      <c r="T21" s="5"/>
      <c r="AA21">
        <v>3</v>
      </c>
      <c r="AD21">
        <v>3</v>
      </c>
      <c r="AE21">
        <v>3</v>
      </c>
      <c r="AF21">
        <v>3</v>
      </c>
      <c r="AG21">
        <v>2</v>
      </c>
      <c r="AH21">
        <v>2</v>
      </c>
      <c r="AI21">
        <v>2</v>
      </c>
      <c r="AJ21">
        <v>5</v>
      </c>
      <c r="AK21">
        <v>5</v>
      </c>
      <c r="AL21">
        <v>5</v>
      </c>
      <c r="AM21">
        <v>5</v>
      </c>
      <c r="AN21">
        <v>5</v>
      </c>
      <c r="AO21">
        <v>5</v>
      </c>
      <c r="AP21">
        <v>3</v>
      </c>
    </row>
    <row r="22" spans="1:42" ht="12.75">
      <c r="A22">
        <f t="shared" si="0"/>
      </c>
      <c r="B22" s="19" t="s">
        <v>20</v>
      </c>
      <c r="C22" s="49" t="s">
        <v>101</v>
      </c>
      <c r="D22" s="173"/>
      <c r="E22" s="174"/>
      <c r="F22" s="183">
        <v>4.65</v>
      </c>
      <c r="G22" s="184">
        <v>5</v>
      </c>
      <c r="H22" s="185">
        <v>7</v>
      </c>
      <c r="I22" s="183">
        <v>4.65</v>
      </c>
      <c r="J22" s="184">
        <v>6</v>
      </c>
      <c r="K22" s="185">
        <v>8</v>
      </c>
      <c r="L22" s="183">
        <v>0</v>
      </c>
      <c r="M22" s="184">
        <v>0</v>
      </c>
      <c r="N22" s="185">
        <v>0</v>
      </c>
      <c r="O22" s="183">
        <v>0</v>
      </c>
      <c r="P22" s="184">
        <v>1</v>
      </c>
      <c r="Q22" s="185">
        <v>1</v>
      </c>
      <c r="R22" s="71" t="s">
        <v>61</v>
      </c>
      <c r="S22" s="173"/>
      <c r="T22" s="5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1:42" ht="12.75">
      <c r="A23">
        <f t="shared" si="0"/>
      </c>
      <c r="B23" s="19" t="s">
        <v>21</v>
      </c>
      <c r="C23" s="49" t="s">
        <v>102</v>
      </c>
      <c r="D23" s="173"/>
      <c r="E23" s="174"/>
      <c r="F23" s="183">
        <v>1849</v>
      </c>
      <c r="G23" s="184">
        <v>1849</v>
      </c>
      <c r="H23" s="185">
        <v>1849</v>
      </c>
      <c r="I23" s="183">
        <v>326</v>
      </c>
      <c r="J23" s="184">
        <v>326</v>
      </c>
      <c r="K23" s="185">
        <v>326</v>
      </c>
      <c r="L23" s="183">
        <v>1550</v>
      </c>
      <c r="M23" s="184">
        <v>1550</v>
      </c>
      <c r="N23" s="185">
        <v>1550</v>
      </c>
      <c r="O23" s="183">
        <v>27</v>
      </c>
      <c r="P23" s="184">
        <v>27</v>
      </c>
      <c r="Q23" s="185">
        <v>27</v>
      </c>
      <c r="R23" s="71" t="s">
        <v>62</v>
      </c>
      <c r="S23" s="173"/>
      <c r="T23" s="5"/>
      <c r="AA23">
        <v>3</v>
      </c>
      <c r="AD23">
        <v>3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5</v>
      </c>
      <c r="AP23">
        <v>3</v>
      </c>
    </row>
    <row r="24" spans="1:42" ht="12.75">
      <c r="A24">
        <f t="shared" si="0"/>
      </c>
      <c r="B24" s="19" t="s">
        <v>25</v>
      </c>
      <c r="C24" s="49" t="s">
        <v>103</v>
      </c>
      <c r="D24" s="173"/>
      <c r="E24" s="174"/>
      <c r="F24" s="183">
        <v>1568.79</v>
      </c>
      <c r="G24" s="184">
        <v>1568.79</v>
      </c>
      <c r="H24" s="185">
        <v>1568.79</v>
      </c>
      <c r="I24" s="183">
        <v>1800</v>
      </c>
      <c r="J24" s="184">
        <v>1800</v>
      </c>
      <c r="K24" s="185">
        <v>1800</v>
      </c>
      <c r="L24" s="183">
        <v>9.29</v>
      </c>
      <c r="M24" s="184">
        <v>9.29</v>
      </c>
      <c r="N24" s="185">
        <v>9.29</v>
      </c>
      <c r="O24" s="183">
        <v>240.5</v>
      </c>
      <c r="P24" s="184">
        <v>240.5</v>
      </c>
      <c r="Q24" s="185">
        <v>240.5</v>
      </c>
      <c r="R24" s="71" t="s">
        <v>63</v>
      </c>
      <c r="S24" s="173"/>
      <c r="T24" s="5"/>
      <c r="AA24">
        <v>3</v>
      </c>
      <c r="AD24">
        <v>3</v>
      </c>
      <c r="AE24">
        <v>3</v>
      </c>
      <c r="AF24">
        <v>3</v>
      </c>
      <c r="AG24">
        <v>3</v>
      </c>
      <c r="AH24">
        <v>5</v>
      </c>
      <c r="AI24">
        <v>5</v>
      </c>
      <c r="AJ24">
        <v>2</v>
      </c>
      <c r="AK24">
        <v>5</v>
      </c>
      <c r="AL24">
        <v>5</v>
      </c>
      <c r="AM24">
        <v>2</v>
      </c>
      <c r="AN24">
        <v>5</v>
      </c>
      <c r="AO24">
        <v>5</v>
      </c>
      <c r="AP24">
        <v>3</v>
      </c>
    </row>
    <row r="25" spans="1:42" ht="12.75">
      <c r="A25">
        <f t="shared" si="0"/>
      </c>
      <c r="B25" s="19" t="s">
        <v>24</v>
      </c>
      <c r="C25" s="49" t="s">
        <v>104</v>
      </c>
      <c r="D25" s="173"/>
      <c r="E25" s="174"/>
      <c r="F25" s="183">
        <v>1057.26</v>
      </c>
      <c r="G25" s="184">
        <v>1057.26</v>
      </c>
      <c r="H25" s="185">
        <v>1057.26</v>
      </c>
      <c r="I25" s="183">
        <v>1137.51</v>
      </c>
      <c r="J25" s="184">
        <v>1137.51</v>
      </c>
      <c r="K25" s="185">
        <v>1137.51</v>
      </c>
      <c r="L25" s="183">
        <v>59.22</v>
      </c>
      <c r="M25" s="184">
        <v>59.22</v>
      </c>
      <c r="N25" s="185">
        <v>59.22</v>
      </c>
      <c r="O25" s="183">
        <v>139.47</v>
      </c>
      <c r="P25" s="184">
        <v>139.47</v>
      </c>
      <c r="Q25" s="185">
        <v>139.47</v>
      </c>
      <c r="R25" s="71" t="s">
        <v>305</v>
      </c>
      <c r="S25" s="173"/>
      <c r="T25" s="5"/>
      <c r="AA25">
        <v>3</v>
      </c>
      <c r="AD25">
        <v>3</v>
      </c>
      <c r="AE25">
        <v>3</v>
      </c>
      <c r="AF25">
        <v>3</v>
      </c>
      <c r="AG25">
        <v>3</v>
      </c>
      <c r="AH25">
        <v>5</v>
      </c>
      <c r="AI25">
        <v>5</v>
      </c>
      <c r="AJ25">
        <v>2</v>
      </c>
      <c r="AK25">
        <v>5</v>
      </c>
      <c r="AL25">
        <v>5</v>
      </c>
      <c r="AM25">
        <v>2</v>
      </c>
      <c r="AN25">
        <v>5</v>
      </c>
      <c r="AO25">
        <v>5</v>
      </c>
      <c r="AP25">
        <v>3</v>
      </c>
    </row>
    <row r="26" spans="1:42" ht="12.75">
      <c r="A26">
        <f t="shared" si="0"/>
      </c>
      <c r="B26" s="19" t="s">
        <v>144</v>
      </c>
      <c r="C26" s="49" t="s">
        <v>145</v>
      </c>
      <c r="D26" s="173"/>
      <c r="E26" s="174"/>
      <c r="F26" s="183">
        <v>304.44</v>
      </c>
      <c r="G26" s="184">
        <v>311.528</v>
      </c>
      <c r="H26" s="185">
        <v>311.528</v>
      </c>
      <c r="I26" s="183">
        <v>35.44</v>
      </c>
      <c r="J26" s="184">
        <v>42.528</v>
      </c>
      <c r="K26" s="185">
        <v>42.528</v>
      </c>
      <c r="L26" s="183">
        <v>340</v>
      </c>
      <c r="M26" s="184">
        <v>340</v>
      </c>
      <c r="N26" s="185">
        <v>340</v>
      </c>
      <c r="O26" s="183">
        <v>71</v>
      </c>
      <c r="P26" s="184">
        <v>71</v>
      </c>
      <c r="Q26" s="185">
        <v>71</v>
      </c>
      <c r="R26" s="71" t="s">
        <v>144</v>
      </c>
      <c r="S26" s="173"/>
      <c r="T26" s="5"/>
      <c r="AA26">
        <v>3</v>
      </c>
      <c r="AD26">
        <v>3</v>
      </c>
      <c r="AE26">
        <v>3</v>
      </c>
      <c r="AF26">
        <v>3</v>
      </c>
      <c r="AG26">
        <v>2</v>
      </c>
      <c r="AH26">
        <v>2</v>
      </c>
      <c r="AI26">
        <v>2</v>
      </c>
      <c r="AJ26">
        <v>5</v>
      </c>
      <c r="AK26">
        <v>5</v>
      </c>
      <c r="AL26">
        <v>5</v>
      </c>
      <c r="AM26">
        <v>5</v>
      </c>
      <c r="AN26">
        <v>5</v>
      </c>
      <c r="AO26">
        <v>5</v>
      </c>
      <c r="AP26">
        <v>3</v>
      </c>
    </row>
    <row r="27" spans="1:42" ht="12.75">
      <c r="A27">
        <f t="shared" si="0"/>
      </c>
      <c r="B27" s="19" t="s">
        <v>29</v>
      </c>
      <c r="C27" s="49" t="s">
        <v>106</v>
      </c>
      <c r="D27" s="173"/>
      <c r="E27" s="174"/>
      <c r="F27" s="183">
        <v>111.87</v>
      </c>
      <c r="G27" s="184">
        <v>108</v>
      </c>
      <c r="H27" s="185">
        <v>108</v>
      </c>
      <c r="I27" s="183">
        <v>103.87</v>
      </c>
      <c r="J27" s="184">
        <v>100</v>
      </c>
      <c r="K27" s="185">
        <v>100</v>
      </c>
      <c r="L27" s="183">
        <v>76</v>
      </c>
      <c r="M27" s="184">
        <v>78</v>
      </c>
      <c r="N27" s="185">
        <v>78</v>
      </c>
      <c r="O27" s="183">
        <v>68</v>
      </c>
      <c r="P27" s="184">
        <v>70</v>
      </c>
      <c r="Q27" s="185">
        <v>70</v>
      </c>
      <c r="R27" s="71" t="s">
        <v>65</v>
      </c>
      <c r="S27" s="173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1:42" ht="12.75">
      <c r="A28">
        <f t="shared" si="0"/>
      </c>
      <c r="B28" s="19" t="s">
        <v>30</v>
      </c>
      <c r="C28" s="49" t="s">
        <v>107</v>
      </c>
      <c r="D28" s="173"/>
      <c r="E28" s="174"/>
      <c r="F28" s="183">
        <v>4</v>
      </c>
      <c r="G28" s="184">
        <v>4</v>
      </c>
      <c r="H28" s="185">
        <v>4</v>
      </c>
      <c r="I28" s="183">
        <v>7</v>
      </c>
      <c r="J28" s="184">
        <v>7</v>
      </c>
      <c r="K28" s="185">
        <v>7</v>
      </c>
      <c r="L28" s="183">
        <v>0</v>
      </c>
      <c r="M28" s="184">
        <v>0</v>
      </c>
      <c r="N28" s="185">
        <v>0</v>
      </c>
      <c r="O28" s="183">
        <v>3</v>
      </c>
      <c r="P28" s="184">
        <v>3</v>
      </c>
      <c r="Q28" s="185">
        <v>3</v>
      </c>
      <c r="R28" s="71" t="s">
        <v>66</v>
      </c>
      <c r="S28" s="173"/>
      <c r="T28" s="5"/>
      <c r="AA28">
        <v>3</v>
      </c>
      <c r="AD28">
        <v>3</v>
      </c>
      <c r="AE28">
        <v>3</v>
      </c>
      <c r="AF28">
        <v>3</v>
      </c>
      <c r="AG28">
        <v>3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1:42" ht="12.75">
      <c r="A29">
        <f t="shared" si="0"/>
      </c>
      <c r="B29" s="19" t="s">
        <v>31</v>
      </c>
      <c r="C29" s="49" t="s">
        <v>108</v>
      </c>
      <c r="D29" s="173"/>
      <c r="E29" s="174"/>
      <c r="F29" s="183">
        <v>2760.018</v>
      </c>
      <c r="G29" s="184">
        <v>2730</v>
      </c>
      <c r="H29" s="185">
        <v>2880</v>
      </c>
      <c r="I29" s="183">
        <v>2830.018</v>
      </c>
      <c r="J29" s="184">
        <v>2800</v>
      </c>
      <c r="K29" s="185">
        <v>2950</v>
      </c>
      <c r="L29" s="183">
        <v>80</v>
      </c>
      <c r="M29" s="184">
        <v>80</v>
      </c>
      <c r="N29" s="185">
        <v>80</v>
      </c>
      <c r="O29" s="183">
        <v>150</v>
      </c>
      <c r="P29" s="184">
        <v>150</v>
      </c>
      <c r="Q29" s="185">
        <v>150</v>
      </c>
      <c r="R29" s="71" t="s">
        <v>67</v>
      </c>
      <c r="S29" s="173"/>
      <c r="T29" s="5"/>
      <c r="AA29">
        <v>3</v>
      </c>
      <c r="AD29">
        <v>3</v>
      </c>
      <c r="AE29">
        <v>3</v>
      </c>
      <c r="AF29">
        <v>3</v>
      </c>
      <c r="AG29">
        <v>2</v>
      </c>
      <c r="AH29">
        <v>2</v>
      </c>
      <c r="AI29">
        <v>2</v>
      </c>
      <c r="AJ29">
        <v>5</v>
      </c>
      <c r="AK29">
        <v>5</v>
      </c>
      <c r="AL29">
        <v>5</v>
      </c>
      <c r="AM29">
        <v>5</v>
      </c>
      <c r="AN29">
        <v>5</v>
      </c>
      <c r="AO29">
        <v>5</v>
      </c>
      <c r="AP29">
        <v>3</v>
      </c>
    </row>
    <row r="30" spans="1:42" ht="12.75">
      <c r="A30">
        <f t="shared" si="0"/>
      </c>
      <c r="B30" s="19" t="s">
        <v>32</v>
      </c>
      <c r="C30" s="49" t="s">
        <v>109</v>
      </c>
      <c r="D30" s="173"/>
      <c r="E30" s="174"/>
      <c r="F30" s="183">
        <v>376.18240000000003</v>
      </c>
      <c r="G30" s="184">
        <v>230</v>
      </c>
      <c r="H30" s="185">
        <v>182</v>
      </c>
      <c r="I30" s="183">
        <v>189.18240000000003</v>
      </c>
      <c r="J30" s="184">
        <v>100</v>
      </c>
      <c r="K30" s="185">
        <v>60</v>
      </c>
      <c r="L30" s="183">
        <v>200</v>
      </c>
      <c r="M30" s="184">
        <v>140</v>
      </c>
      <c r="N30" s="185">
        <v>130</v>
      </c>
      <c r="O30" s="183">
        <v>13</v>
      </c>
      <c r="P30" s="184">
        <v>10</v>
      </c>
      <c r="Q30" s="185">
        <v>8</v>
      </c>
      <c r="R30" s="71" t="s">
        <v>32</v>
      </c>
      <c r="S30" s="173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 t="s">
        <v>33</v>
      </c>
      <c r="C31" s="49" t="s">
        <v>110</v>
      </c>
      <c r="D31" s="173"/>
      <c r="E31" s="174"/>
      <c r="F31" s="183">
        <v>4700</v>
      </c>
      <c r="G31" s="184">
        <v>4970</v>
      </c>
      <c r="H31" s="185">
        <v>4620</v>
      </c>
      <c r="I31" s="183">
        <v>4300</v>
      </c>
      <c r="J31" s="184">
        <v>4500</v>
      </c>
      <c r="K31" s="185">
        <v>4200</v>
      </c>
      <c r="L31" s="183">
        <v>500</v>
      </c>
      <c r="M31" s="184">
        <v>550</v>
      </c>
      <c r="N31" s="185">
        <v>500</v>
      </c>
      <c r="O31" s="183">
        <v>100</v>
      </c>
      <c r="P31" s="184">
        <v>80</v>
      </c>
      <c r="Q31" s="185">
        <v>80</v>
      </c>
      <c r="R31" s="71" t="s">
        <v>68</v>
      </c>
      <c r="S31" s="173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>IF(SUM(F32:Q32)&lt;1,"Y","")</f>
      </c>
      <c r="B32" s="19" t="s">
        <v>366</v>
      </c>
      <c r="C32" s="49" t="s">
        <v>368</v>
      </c>
      <c r="D32" s="173"/>
      <c r="E32" s="174"/>
      <c r="F32" s="183">
        <v>934</v>
      </c>
      <c r="G32" s="184">
        <v>946</v>
      </c>
      <c r="H32" s="185">
        <v>951</v>
      </c>
      <c r="I32" s="183">
        <v>965</v>
      </c>
      <c r="J32" s="184">
        <v>970</v>
      </c>
      <c r="K32" s="185">
        <v>974</v>
      </c>
      <c r="L32" s="183">
        <v>38</v>
      </c>
      <c r="M32" s="184">
        <v>36</v>
      </c>
      <c r="N32" s="185">
        <v>35</v>
      </c>
      <c r="O32" s="183">
        <v>69</v>
      </c>
      <c r="P32" s="184">
        <v>60</v>
      </c>
      <c r="Q32" s="185">
        <v>58</v>
      </c>
      <c r="R32" s="71" t="s">
        <v>367</v>
      </c>
      <c r="S32" s="173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 t="s">
        <v>35</v>
      </c>
      <c r="C33" s="49" t="s">
        <v>111</v>
      </c>
      <c r="D33" s="173"/>
      <c r="E33" s="174"/>
      <c r="F33" s="183">
        <v>1482.63</v>
      </c>
      <c r="G33" s="184">
        <v>1450</v>
      </c>
      <c r="H33" s="185">
        <v>1490</v>
      </c>
      <c r="I33" s="183">
        <v>1514.63</v>
      </c>
      <c r="J33" s="184">
        <v>1500</v>
      </c>
      <c r="K33" s="185">
        <v>1515</v>
      </c>
      <c r="L33" s="183">
        <v>436</v>
      </c>
      <c r="M33" s="184">
        <v>400</v>
      </c>
      <c r="N33" s="185">
        <v>425</v>
      </c>
      <c r="O33" s="183">
        <v>468</v>
      </c>
      <c r="P33" s="184">
        <v>450</v>
      </c>
      <c r="Q33" s="185">
        <v>450</v>
      </c>
      <c r="R33" s="71" t="s">
        <v>69</v>
      </c>
      <c r="S33" s="173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 t="shared" si="0"/>
      </c>
      <c r="B34" s="19" t="s">
        <v>36</v>
      </c>
      <c r="C34" s="49" t="s">
        <v>112</v>
      </c>
      <c r="D34" s="173"/>
      <c r="E34" s="174"/>
      <c r="F34" s="183">
        <v>198.54000000000002</v>
      </c>
      <c r="G34" s="184">
        <v>142</v>
      </c>
      <c r="H34" s="185">
        <v>165</v>
      </c>
      <c r="I34" s="183">
        <v>279.54</v>
      </c>
      <c r="J34" s="184">
        <v>280</v>
      </c>
      <c r="K34" s="185">
        <v>310</v>
      </c>
      <c r="L34" s="183">
        <v>45</v>
      </c>
      <c r="M34" s="184">
        <v>42</v>
      </c>
      <c r="N34" s="185">
        <v>45</v>
      </c>
      <c r="O34" s="183">
        <v>126</v>
      </c>
      <c r="P34" s="184">
        <v>180</v>
      </c>
      <c r="Q34" s="185">
        <v>190</v>
      </c>
      <c r="R34" s="71" t="s">
        <v>70</v>
      </c>
      <c r="S34" s="173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12</v>
      </c>
      <c r="C35" s="49" t="s">
        <v>113</v>
      </c>
      <c r="D35" s="173"/>
      <c r="E35" s="174"/>
      <c r="F35" s="183">
        <v>1078</v>
      </c>
      <c r="G35" s="184">
        <v>1050</v>
      </c>
      <c r="H35" s="185">
        <v>1045</v>
      </c>
      <c r="I35" s="183">
        <v>1029</v>
      </c>
      <c r="J35" s="184">
        <v>1000</v>
      </c>
      <c r="K35" s="185">
        <v>1000</v>
      </c>
      <c r="L35" s="183">
        <v>105</v>
      </c>
      <c r="M35" s="184">
        <v>122</v>
      </c>
      <c r="N35" s="185">
        <v>125</v>
      </c>
      <c r="O35" s="183">
        <v>56</v>
      </c>
      <c r="P35" s="184">
        <v>72</v>
      </c>
      <c r="Q35" s="185">
        <v>80</v>
      </c>
      <c r="R35" s="71" t="s">
        <v>71</v>
      </c>
      <c r="S35" s="173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37</v>
      </c>
      <c r="C36" s="49" t="s">
        <v>114</v>
      </c>
      <c r="D36" s="173"/>
      <c r="E36" s="174"/>
      <c r="F36" s="183">
        <v>214</v>
      </c>
      <c r="G36" s="184">
        <v>210</v>
      </c>
      <c r="H36" s="185">
        <v>210</v>
      </c>
      <c r="I36" s="183">
        <v>194</v>
      </c>
      <c r="J36" s="184">
        <v>190</v>
      </c>
      <c r="K36" s="185">
        <v>190</v>
      </c>
      <c r="L36" s="183">
        <v>20</v>
      </c>
      <c r="M36" s="184">
        <v>20</v>
      </c>
      <c r="N36" s="185">
        <v>20</v>
      </c>
      <c r="O36" s="183">
        <v>0</v>
      </c>
      <c r="P36" s="184">
        <v>0</v>
      </c>
      <c r="Q36" s="185">
        <v>0</v>
      </c>
      <c r="R36" s="71" t="s">
        <v>72</v>
      </c>
      <c r="S36" s="173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7</v>
      </c>
      <c r="C37" s="49" t="s">
        <v>115</v>
      </c>
      <c r="D37" s="173"/>
      <c r="E37" s="174"/>
      <c r="F37" s="183">
        <v>118.64339999999999</v>
      </c>
      <c r="G37" s="184">
        <v>120</v>
      </c>
      <c r="H37" s="185">
        <v>125</v>
      </c>
      <c r="I37" s="183">
        <v>231.921</v>
      </c>
      <c r="J37" s="184">
        <v>240</v>
      </c>
      <c r="K37" s="185">
        <v>250</v>
      </c>
      <c r="L37" s="183">
        <v>50.41743</v>
      </c>
      <c r="M37" s="184">
        <v>50</v>
      </c>
      <c r="N37" s="185">
        <v>50</v>
      </c>
      <c r="O37" s="183">
        <v>163.69503</v>
      </c>
      <c r="P37" s="184">
        <v>170</v>
      </c>
      <c r="Q37" s="185">
        <v>175</v>
      </c>
      <c r="R37" s="71" t="s">
        <v>73</v>
      </c>
      <c r="S37" s="173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t="shared" si="0"/>
      </c>
      <c r="B38" s="19" t="s">
        <v>27</v>
      </c>
      <c r="C38" s="49" t="s">
        <v>116</v>
      </c>
      <c r="D38" s="173"/>
      <c r="E38" s="174"/>
      <c r="F38" s="183">
        <v>67</v>
      </c>
      <c r="G38" s="184">
        <v>67</v>
      </c>
      <c r="H38" s="185">
        <v>67</v>
      </c>
      <c r="I38" s="183">
        <v>67</v>
      </c>
      <c r="J38" s="184">
        <v>67</v>
      </c>
      <c r="K38" s="185">
        <v>67</v>
      </c>
      <c r="L38" s="183">
        <v>0</v>
      </c>
      <c r="M38" s="184">
        <v>0</v>
      </c>
      <c r="N38" s="185">
        <v>0</v>
      </c>
      <c r="O38" s="183">
        <v>0</v>
      </c>
      <c r="P38" s="184">
        <v>0</v>
      </c>
      <c r="Q38" s="185">
        <v>0</v>
      </c>
      <c r="R38" s="71" t="s">
        <v>132</v>
      </c>
      <c r="S38" s="173"/>
      <c r="T38" s="5"/>
      <c r="AA38">
        <v>3</v>
      </c>
      <c r="AD38">
        <v>2</v>
      </c>
      <c r="AE38">
        <v>3</v>
      </c>
      <c r="AF38">
        <v>3</v>
      </c>
      <c r="AG38">
        <v>2</v>
      </c>
      <c r="AH38">
        <v>5</v>
      </c>
      <c r="AI38">
        <v>5</v>
      </c>
      <c r="AJ38" t="s">
        <v>345</v>
      </c>
      <c r="AK38" t="s">
        <v>345</v>
      </c>
      <c r="AL38" t="s">
        <v>345</v>
      </c>
      <c r="AM38" t="s">
        <v>345</v>
      </c>
      <c r="AN38" t="s">
        <v>345</v>
      </c>
      <c r="AO38" t="s">
        <v>345</v>
      </c>
      <c r="AP38">
        <v>3</v>
      </c>
    </row>
    <row r="39" spans="1:42" ht="12.75">
      <c r="A39">
        <f t="shared" si="0"/>
      </c>
      <c r="B39" s="19" t="s">
        <v>38</v>
      </c>
      <c r="C39" s="49" t="s">
        <v>117</v>
      </c>
      <c r="D39" s="173"/>
      <c r="E39" s="174"/>
      <c r="F39" s="183">
        <v>2890</v>
      </c>
      <c r="G39" s="184">
        <v>3015</v>
      </c>
      <c r="H39" s="185">
        <v>3015</v>
      </c>
      <c r="I39" s="183">
        <v>2860</v>
      </c>
      <c r="J39" s="184">
        <v>3000</v>
      </c>
      <c r="K39" s="185">
        <v>3000</v>
      </c>
      <c r="L39" s="183">
        <v>40</v>
      </c>
      <c r="M39" s="184">
        <v>20</v>
      </c>
      <c r="N39" s="185">
        <v>20</v>
      </c>
      <c r="O39" s="183">
        <v>10</v>
      </c>
      <c r="P39" s="184">
        <v>5</v>
      </c>
      <c r="Q39" s="185">
        <v>5</v>
      </c>
      <c r="R39" s="71" t="s">
        <v>74</v>
      </c>
      <c r="S39" s="173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3.5" thickBot="1">
      <c r="A40">
        <f t="shared" si="0"/>
      </c>
      <c r="B40" s="19" t="s">
        <v>16</v>
      </c>
      <c r="C40" s="49" t="s">
        <v>118</v>
      </c>
      <c r="D40" s="173"/>
      <c r="E40" s="174"/>
      <c r="F40" s="183">
        <v>105.17</v>
      </c>
      <c r="G40" s="184">
        <v>100</v>
      </c>
      <c r="H40" s="185">
        <v>100</v>
      </c>
      <c r="I40" s="183">
        <v>68.17</v>
      </c>
      <c r="J40" s="184">
        <v>70</v>
      </c>
      <c r="K40" s="185">
        <v>70</v>
      </c>
      <c r="L40" s="183">
        <v>45</v>
      </c>
      <c r="M40" s="184">
        <v>40</v>
      </c>
      <c r="N40" s="185">
        <v>40</v>
      </c>
      <c r="O40" s="183">
        <v>8</v>
      </c>
      <c r="P40" s="184">
        <v>10</v>
      </c>
      <c r="Q40" s="185">
        <v>10</v>
      </c>
      <c r="R40" s="71" t="s">
        <v>76</v>
      </c>
      <c r="S40" s="173"/>
      <c r="T40" s="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1:42" ht="14.25" thickBot="1" thickTop="1">
      <c r="A41">
        <f t="shared" si="0"/>
      </c>
      <c r="C41" s="14" t="s">
        <v>42</v>
      </c>
      <c r="D41" s="177"/>
      <c r="E41" s="178"/>
      <c r="F41" s="155">
        <v>34729.95257101256</v>
      </c>
      <c r="G41" s="156">
        <v>34907.06741795046</v>
      </c>
      <c r="H41" s="157">
        <v>33773.41234108395</v>
      </c>
      <c r="I41" s="155">
        <v>34230.304795956574</v>
      </c>
      <c r="J41" s="156">
        <v>34849.84002847015</v>
      </c>
      <c r="K41" s="157">
        <v>33854.47014506829</v>
      </c>
      <c r="L41" s="155">
        <v>5012.18253733945</v>
      </c>
      <c r="M41" s="156">
        <v>4855.100710348999</v>
      </c>
      <c r="N41" s="157">
        <v>4858.226571677827</v>
      </c>
      <c r="O41" s="155">
        <v>4512.534762283464</v>
      </c>
      <c r="P41" s="156">
        <v>4797.873320868698</v>
      </c>
      <c r="Q41" s="157">
        <v>4939.284375662156</v>
      </c>
      <c r="R41" s="14" t="s">
        <v>42</v>
      </c>
      <c r="S41" s="177"/>
      <c r="T41" s="13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1:42" ht="13.5" thickTop="1">
      <c r="A42">
        <f t="shared" si="0"/>
      </c>
      <c r="B42" s="16" t="s">
        <v>5</v>
      </c>
      <c r="C42" s="49" t="s">
        <v>119</v>
      </c>
      <c r="D42" s="173"/>
      <c r="E42" s="174"/>
      <c r="F42" s="183">
        <v>1357.7</v>
      </c>
      <c r="G42" s="184">
        <v>1391</v>
      </c>
      <c r="H42" s="185">
        <v>1431</v>
      </c>
      <c r="I42" s="183">
        <v>1357.7</v>
      </c>
      <c r="J42" s="184">
        <v>1410</v>
      </c>
      <c r="K42" s="185">
        <v>1450</v>
      </c>
      <c r="L42" s="183">
        <v>0</v>
      </c>
      <c r="M42" s="184">
        <v>1</v>
      </c>
      <c r="N42" s="185">
        <v>1</v>
      </c>
      <c r="O42" s="183">
        <v>0</v>
      </c>
      <c r="P42" s="184">
        <v>20</v>
      </c>
      <c r="Q42" s="185">
        <v>20</v>
      </c>
      <c r="R42" s="71" t="s">
        <v>77</v>
      </c>
      <c r="S42" s="173"/>
      <c r="T42" s="5"/>
      <c r="AA42">
        <v>3</v>
      </c>
      <c r="AD42">
        <v>2</v>
      </c>
      <c r="AE42">
        <v>2</v>
      </c>
      <c r="AF42">
        <v>3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5</v>
      </c>
      <c r="AM42">
        <v>2</v>
      </c>
      <c r="AN42">
        <v>2</v>
      </c>
      <c r="AO42">
        <v>5</v>
      </c>
      <c r="AP42">
        <v>3</v>
      </c>
    </row>
    <row r="43" spans="1:42" ht="12.75">
      <c r="A43">
        <f t="shared" si="0"/>
      </c>
      <c r="B43" s="16" t="s">
        <v>17</v>
      </c>
      <c r="C43" s="49" t="s">
        <v>120</v>
      </c>
      <c r="D43" s="173"/>
      <c r="E43" s="174"/>
      <c r="F43" s="183">
        <v>70.59</v>
      </c>
      <c r="G43" s="184">
        <v>70.59</v>
      </c>
      <c r="H43" s="185">
        <v>70.59</v>
      </c>
      <c r="I43" s="183">
        <v>70.59</v>
      </c>
      <c r="J43" s="184">
        <v>70.59</v>
      </c>
      <c r="K43" s="185">
        <v>70.59</v>
      </c>
      <c r="L43" s="183">
        <v>0</v>
      </c>
      <c r="M43" s="184">
        <v>0</v>
      </c>
      <c r="N43" s="185">
        <v>0</v>
      </c>
      <c r="O43" s="183">
        <v>0</v>
      </c>
      <c r="P43" s="184">
        <v>0</v>
      </c>
      <c r="Q43" s="185">
        <v>0</v>
      </c>
      <c r="R43" s="71" t="s">
        <v>78</v>
      </c>
      <c r="S43" s="173"/>
      <c r="T43" s="5"/>
      <c r="AA43">
        <v>3</v>
      </c>
      <c r="AD43">
        <v>3</v>
      </c>
      <c r="AE43">
        <v>3</v>
      </c>
      <c r="AF43">
        <v>3</v>
      </c>
      <c r="AG43">
        <v>3</v>
      </c>
      <c r="AH43">
        <v>5</v>
      </c>
      <c r="AI43">
        <v>5</v>
      </c>
      <c r="AJ43" t="s">
        <v>345</v>
      </c>
      <c r="AK43" t="s">
        <v>345</v>
      </c>
      <c r="AL43" t="s">
        <v>345</v>
      </c>
      <c r="AM43" t="s">
        <v>345</v>
      </c>
      <c r="AN43" t="s">
        <v>345</v>
      </c>
      <c r="AO43" t="s">
        <v>345</v>
      </c>
      <c r="AP43">
        <v>3</v>
      </c>
    </row>
    <row r="44" spans="1:42" ht="12.75">
      <c r="A44">
        <f t="shared" si="0"/>
      </c>
      <c r="B44" s="16" t="s">
        <v>23</v>
      </c>
      <c r="C44" s="49" t="s">
        <v>122</v>
      </c>
      <c r="D44" s="173"/>
      <c r="E44" s="174"/>
      <c r="F44" s="183">
        <v>3.26</v>
      </c>
      <c r="G44" s="184">
        <v>3.26</v>
      </c>
      <c r="H44" s="185">
        <v>3.26</v>
      </c>
      <c r="I44" s="183">
        <v>3.26</v>
      </c>
      <c r="J44" s="184">
        <v>3.26</v>
      </c>
      <c r="K44" s="185">
        <v>3.26</v>
      </c>
      <c r="L44" s="183">
        <v>0</v>
      </c>
      <c r="M44" s="184">
        <v>0</v>
      </c>
      <c r="N44" s="185">
        <v>0</v>
      </c>
      <c r="O44" s="183">
        <v>0</v>
      </c>
      <c r="P44" s="184">
        <v>0</v>
      </c>
      <c r="Q44" s="185">
        <v>0</v>
      </c>
      <c r="R44" s="71" t="s">
        <v>79</v>
      </c>
      <c r="S44" s="173"/>
      <c r="T44" s="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 t="s">
        <v>345</v>
      </c>
      <c r="AK44" t="s">
        <v>345</v>
      </c>
      <c r="AL44" t="s">
        <v>345</v>
      </c>
      <c r="AM44" t="s">
        <v>345</v>
      </c>
      <c r="AN44" t="s">
        <v>345</v>
      </c>
      <c r="AO44" t="s">
        <v>345</v>
      </c>
      <c r="AP44">
        <v>3</v>
      </c>
    </row>
    <row r="45" spans="1:42" ht="12.75">
      <c r="A45">
        <f t="shared" si="0"/>
      </c>
      <c r="B45" s="16" t="s">
        <v>26</v>
      </c>
      <c r="C45" s="49" t="s">
        <v>123</v>
      </c>
      <c r="D45" s="173"/>
      <c r="E45" s="174"/>
      <c r="F45" s="183">
        <v>35</v>
      </c>
      <c r="G45" s="184">
        <v>35</v>
      </c>
      <c r="H45" s="185">
        <v>35</v>
      </c>
      <c r="I45" s="183">
        <v>35</v>
      </c>
      <c r="J45" s="184">
        <v>35</v>
      </c>
      <c r="K45" s="185">
        <v>35</v>
      </c>
      <c r="L45" s="183">
        <v>0</v>
      </c>
      <c r="M45" s="184">
        <v>0</v>
      </c>
      <c r="N45" s="185">
        <v>0</v>
      </c>
      <c r="O45" s="183">
        <v>0</v>
      </c>
      <c r="P45" s="184">
        <v>0</v>
      </c>
      <c r="Q45" s="185">
        <v>0</v>
      </c>
      <c r="R45" s="71" t="s">
        <v>26</v>
      </c>
      <c r="S45" s="173"/>
      <c r="T45" s="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 t="s">
        <v>345</v>
      </c>
      <c r="AK45" t="s">
        <v>345</v>
      </c>
      <c r="AL45" t="s">
        <v>345</v>
      </c>
      <c r="AM45" t="s">
        <v>345</v>
      </c>
      <c r="AN45" t="s">
        <v>345</v>
      </c>
      <c r="AO45" t="s">
        <v>345</v>
      </c>
      <c r="AP45">
        <v>3</v>
      </c>
    </row>
    <row r="46" spans="1:42" ht="12.75">
      <c r="A46">
        <f t="shared" si="0"/>
      </c>
      <c r="B46" s="16" t="s">
        <v>34</v>
      </c>
      <c r="C46" s="49" t="s">
        <v>124</v>
      </c>
      <c r="D46" s="173"/>
      <c r="E46" s="174"/>
      <c r="F46" s="183">
        <v>14189.12</v>
      </c>
      <c r="G46" s="184">
        <v>14083.38944</v>
      </c>
      <c r="H46" s="185">
        <v>13867.20032</v>
      </c>
      <c r="I46" s="183">
        <v>16189.12</v>
      </c>
      <c r="J46" s="184">
        <v>16383.38944</v>
      </c>
      <c r="K46" s="185">
        <v>16367.20032</v>
      </c>
      <c r="L46" s="183">
        <v>0</v>
      </c>
      <c r="M46" s="184">
        <v>0</v>
      </c>
      <c r="N46" s="185">
        <v>0</v>
      </c>
      <c r="O46" s="183">
        <v>2000</v>
      </c>
      <c r="P46" s="184">
        <v>2300</v>
      </c>
      <c r="Q46" s="185">
        <v>2500</v>
      </c>
      <c r="R46" s="71" t="s">
        <v>80</v>
      </c>
      <c r="S46" s="173"/>
      <c r="T46" s="5"/>
      <c r="AA46">
        <v>3</v>
      </c>
      <c r="AD46">
        <v>3</v>
      </c>
      <c r="AE46">
        <v>2</v>
      </c>
      <c r="AF46">
        <v>2</v>
      </c>
      <c r="AG46">
        <v>3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3</v>
      </c>
    </row>
    <row r="47" spans="1:42" ht="13.5" thickBot="1">
      <c r="A47">
        <f t="shared" si="0"/>
      </c>
      <c r="B47" s="16" t="s">
        <v>39</v>
      </c>
      <c r="C47" s="49" t="s">
        <v>125</v>
      </c>
      <c r="D47" s="173"/>
      <c r="E47" s="174"/>
      <c r="F47" s="183">
        <v>1275.6000000000001</v>
      </c>
      <c r="G47" s="184">
        <v>1275.6000000000001</v>
      </c>
      <c r="H47" s="185">
        <v>1275.6000000000001</v>
      </c>
      <c r="I47" s="183">
        <v>1563</v>
      </c>
      <c r="J47" s="184">
        <v>1563</v>
      </c>
      <c r="K47" s="185">
        <v>1563</v>
      </c>
      <c r="L47" s="183">
        <v>3.7</v>
      </c>
      <c r="M47" s="184">
        <v>3.7</v>
      </c>
      <c r="N47" s="185">
        <v>3.7</v>
      </c>
      <c r="O47" s="183">
        <v>291.1</v>
      </c>
      <c r="P47" s="184">
        <v>291.1</v>
      </c>
      <c r="Q47" s="185">
        <v>291.1</v>
      </c>
      <c r="R47" s="71" t="s">
        <v>39</v>
      </c>
      <c r="S47" s="173"/>
      <c r="T47" s="5"/>
      <c r="AA47">
        <v>3</v>
      </c>
      <c r="AD47">
        <v>3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5</v>
      </c>
      <c r="AK47">
        <v>5</v>
      </c>
      <c r="AL47">
        <v>5</v>
      </c>
      <c r="AM47">
        <v>5</v>
      </c>
      <c r="AN47">
        <v>5</v>
      </c>
      <c r="AO47">
        <v>5</v>
      </c>
      <c r="AP47">
        <v>3</v>
      </c>
    </row>
    <row r="48" spans="1:42" ht="14.25" thickBot="1" thickTop="1">
      <c r="A48">
        <f t="shared" si="0"/>
      </c>
      <c r="C48" s="14" t="s">
        <v>364</v>
      </c>
      <c r="D48" s="177"/>
      <c r="E48" s="178"/>
      <c r="F48" s="155">
        <v>16931.27</v>
      </c>
      <c r="G48" s="156">
        <v>16858.83944</v>
      </c>
      <c r="H48" s="157">
        <v>16682.65032</v>
      </c>
      <c r="I48" s="155">
        <v>19218.670000000002</v>
      </c>
      <c r="J48" s="156">
        <v>19465.23944</v>
      </c>
      <c r="K48" s="157">
        <v>19489.05032</v>
      </c>
      <c r="L48" s="155">
        <v>3.7</v>
      </c>
      <c r="M48" s="156">
        <v>4.7</v>
      </c>
      <c r="N48" s="157">
        <v>4.7</v>
      </c>
      <c r="O48" s="155">
        <v>2291.1</v>
      </c>
      <c r="P48" s="156">
        <v>2611.1</v>
      </c>
      <c r="Q48" s="157">
        <v>2811.1</v>
      </c>
      <c r="R48" s="14" t="s">
        <v>365</v>
      </c>
      <c r="S48" s="177"/>
      <c r="T48" s="13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1:42" ht="13.5" thickTop="1">
      <c r="A49">
        <f t="shared" si="0"/>
      </c>
      <c r="B49" s="16" t="s">
        <v>6</v>
      </c>
      <c r="C49" s="170" t="s">
        <v>128</v>
      </c>
      <c r="D49" s="171"/>
      <c r="E49" s="172"/>
      <c r="F49" s="180">
        <v>18439.41</v>
      </c>
      <c r="G49" s="181">
        <v>18339.41</v>
      </c>
      <c r="H49" s="182">
        <v>18339.41</v>
      </c>
      <c r="I49" s="180">
        <v>17213.41</v>
      </c>
      <c r="J49" s="181">
        <v>17213.41</v>
      </c>
      <c r="K49" s="182">
        <v>17213.41</v>
      </c>
      <c r="L49" s="180">
        <v>1299</v>
      </c>
      <c r="M49" s="181">
        <v>1216</v>
      </c>
      <c r="N49" s="182">
        <v>1216</v>
      </c>
      <c r="O49" s="180">
        <v>73</v>
      </c>
      <c r="P49" s="181">
        <v>90</v>
      </c>
      <c r="Q49" s="182">
        <v>90</v>
      </c>
      <c r="R49" s="83" t="s">
        <v>6</v>
      </c>
      <c r="S49" s="171"/>
      <c r="T49" s="4"/>
      <c r="AA49">
        <v>3</v>
      </c>
      <c r="AD49">
        <v>3</v>
      </c>
      <c r="AE49">
        <v>3</v>
      </c>
      <c r="AF49">
        <v>3</v>
      </c>
      <c r="AG49">
        <v>3</v>
      </c>
      <c r="AH49">
        <v>5</v>
      </c>
      <c r="AI49">
        <v>5</v>
      </c>
      <c r="AJ49">
        <v>2</v>
      </c>
      <c r="AK49">
        <v>2</v>
      </c>
      <c r="AL49">
        <v>5</v>
      </c>
      <c r="AM49">
        <v>2</v>
      </c>
      <c r="AN49">
        <v>2</v>
      </c>
      <c r="AO49">
        <v>5</v>
      </c>
      <c r="AP49">
        <v>3</v>
      </c>
    </row>
    <row r="50" spans="1:42" ht="13.5" thickBot="1">
      <c r="A50">
        <f t="shared" si="0"/>
      </c>
      <c r="B50" s="16" t="s">
        <v>40</v>
      </c>
      <c r="C50" s="103" t="s">
        <v>129</v>
      </c>
      <c r="D50" s="175"/>
      <c r="E50" s="176"/>
      <c r="F50" s="186">
        <v>43001.04</v>
      </c>
      <c r="G50" s="187">
        <v>46104.626</v>
      </c>
      <c r="H50" s="188">
        <v>49152.12</v>
      </c>
      <c r="I50" s="186">
        <v>45064</v>
      </c>
      <c r="J50" s="187">
        <v>47985.03</v>
      </c>
      <c r="K50" s="188">
        <v>51095.4</v>
      </c>
      <c r="L50" s="186">
        <v>155.94</v>
      </c>
      <c r="M50" s="187">
        <v>149.236</v>
      </c>
      <c r="N50" s="188">
        <v>146.58</v>
      </c>
      <c r="O50" s="186">
        <v>2218.9</v>
      </c>
      <c r="P50" s="187">
        <v>2029.64</v>
      </c>
      <c r="Q50" s="188">
        <v>2089.86</v>
      </c>
      <c r="R50" s="104" t="s">
        <v>82</v>
      </c>
      <c r="S50" s="175"/>
      <c r="T50" s="9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1:42" ht="14.25" thickBot="1" thickTop="1">
      <c r="A51">
        <f t="shared" si="0"/>
      </c>
      <c r="C51" s="14" t="s">
        <v>43</v>
      </c>
      <c r="D51" s="12"/>
      <c r="E51" s="13"/>
      <c r="F51" s="155">
        <v>61440.45</v>
      </c>
      <c r="G51" s="156">
        <v>64444.03599999999</v>
      </c>
      <c r="H51" s="157">
        <v>67491.53</v>
      </c>
      <c r="I51" s="155">
        <v>62277.41</v>
      </c>
      <c r="J51" s="156">
        <v>65198.44</v>
      </c>
      <c r="K51" s="157">
        <v>68308.81</v>
      </c>
      <c r="L51" s="155">
        <v>1454.94</v>
      </c>
      <c r="M51" s="156">
        <v>1365.2359999999999</v>
      </c>
      <c r="N51" s="157">
        <v>1362.58</v>
      </c>
      <c r="O51" s="155">
        <v>2291.9</v>
      </c>
      <c r="P51" s="156">
        <v>2119.6400000000003</v>
      </c>
      <c r="Q51" s="157">
        <v>2179.86</v>
      </c>
      <c r="R51" s="18" t="s">
        <v>130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5" thickTop="1">
      <c r="C52" s="45"/>
      <c r="D52" s="1"/>
      <c r="E52" s="47" t="s">
        <v>227</v>
      </c>
      <c r="G52" s="46"/>
      <c r="H52" s="46"/>
      <c r="I52" s="46"/>
      <c r="J52" s="46"/>
      <c r="K52" s="46"/>
      <c r="L52" s="47" t="s">
        <v>240</v>
      </c>
      <c r="M52" s="46"/>
      <c r="N52" s="46"/>
      <c r="O52" s="46"/>
      <c r="P52" s="46"/>
      <c r="Q52" s="46"/>
      <c r="R52" s="45"/>
      <c r="S52" s="1"/>
      <c r="T52" s="1"/>
    </row>
    <row r="53" spans="3:20" ht="12.75">
      <c r="C53" s="41" t="str">
        <f ca="1">CELL("filename")</f>
        <v>C:\MyFiles\Timber\Timber Committee\TCQ2019\Masterfiles\[TF2019_final_tables_postmeeting.xls]Table 13</v>
      </c>
      <c r="T53" s="43" t="str">
        <f ca="1">CONCATENATE("printed on ",DAY(NOW()),"/",MONTH(NOW()))</f>
        <v>printed on 15/11</v>
      </c>
    </row>
  </sheetData>
  <sheetProtection/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51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2:AP5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74" t="s">
        <v>315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6:17" ht="12.75">
      <c r="F3" s="274" t="s">
        <v>282</v>
      </c>
      <c r="G3" s="274"/>
      <c r="H3" s="274"/>
      <c r="I3" s="274"/>
      <c r="J3" s="274"/>
      <c r="K3" s="274"/>
      <c r="L3" s="274" t="s">
        <v>341</v>
      </c>
      <c r="M3" s="274"/>
      <c r="N3" s="274"/>
      <c r="O3" s="274"/>
      <c r="P3" s="274"/>
      <c r="Q3" s="274"/>
    </row>
    <row r="5" spans="11:15" ht="15" thickBot="1">
      <c r="K5" s="278" t="s">
        <v>85</v>
      </c>
      <c r="L5" s="278"/>
      <c r="N5" s="11"/>
      <c r="O5" s="11"/>
    </row>
    <row r="6" spans="3:20" ht="15" thickTop="1">
      <c r="C6" s="2"/>
      <c r="D6" s="3"/>
      <c r="E6" s="4"/>
      <c r="F6" s="307" t="s">
        <v>294</v>
      </c>
      <c r="G6" s="276"/>
      <c r="H6" s="27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71" t="s">
        <v>0</v>
      </c>
      <c r="D7" s="272"/>
      <c r="E7" s="273"/>
      <c r="F7" s="302" t="s">
        <v>295</v>
      </c>
      <c r="G7" s="272"/>
      <c r="H7" s="273"/>
      <c r="I7" s="271" t="s">
        <v>46</v>
      </c>
      <c r="J7" s="272"/>
      <c r="K7" s="273"/>
      <c r="L7" s="271" t="s">
        <v>47</v>
      </c>
      <c r="M7" s="272"/>
      <c r="N7" s="273"/>
      <c r="O7" s="271" t="s">
        <v>48</v>
      </c>
      <c r="P7" s="272"/>
      <c r="Q7" s="273"/>
      <c r="R7" s="271" t="s">
        <v>49</v>
      </c>
      <c r="S7" s="272"/>
      <c r="T7" s="273"/>
    </row>
    <row r="8" spans="3:42" ht="13.5" thickBot="1">
      <c r="C8" s="7"/>
      <c r="D8" s="8"/>
      <c r="E8" s="9"/>
      <c r="F8" s="26">
        <v>2018</v>
      </c>
      <c r="G8" s="27">
        <v>2019</v>
      </c>
      <c r="H8" s="25">
        <v>2020</v>
      </c>
      <c r="I8" s="26">
        <v>2018</v>
      </c>
      <c r="J8" s="27">
        <v>2019</v>
      </c>
      <c r="K8" s="25">
        <v>2020</v>
      </c>
      <c r="L8" s="26">
        <v>2018</v>
      </c>
      <c r="M8" s="27">
        <v>2019</v>
      </c>
      <c r="N8" s="25">
        <v>2020</v>
      </c>
      <c r="O8" s="26">
        <v>2018</v>
      </c>
      <c r="P8" s="27">
        <v>2019</v>
      </c>
      <c r="Q8" s="25">
        <v>2020</v>
      </c>
      <c r="R8" s="7"/>
      <c r="S8" s="8"/>
      <c r="T8" s="9"/>
      <c r="AA8" t="s">
        <v>0</v>
      </c>
      <c r="AD8" t="s">
        <v>338</v>
      </c>
      <c r="AG8" t="s">
        <v>46</v>
      </c>
      <c r="AJ8" t="s">
        <v>84</v>
      </c>
      <c r="AM8" t="s">
        <v>83</v>
      </c>
      <c r="AP8" t="s">
        <v>0</v>
      </c>
    </row>
    <row r="9" spans="1:42" ht="13.5" thickTop="1">
      <c r="A9">
        <f aca="true" t="shared" si="0" ref="A9:A51">IF(SUM(F9:Q9)&lt;1,"Y","")</f>
      </c>
      <c r="B9" s="15" t="s">
        <v>1</v>
      </c>
      <c r="C9" s="170" t="s">
        <v>88</v>
      </c>
      <c r="D9" s="171"/>
      <c r="E9" s="172"/>
      <c r="F9" s="180">
        <v>9.64</v>
      </c>
      <c r="G9" s="181">
        <v>9.64</v>
      </c>
      <c r="H9" s="182">
        <v>9.64</v>
      </c>
      <c r="I9" s="238">
        <v>9.64</v>
      </c>
      <c r="J9" s="242">
        <v>9.64</v>
      </c>
      <c r="K9" s="189">
        <v>9.64</v>
      </c>
      <c r="L9" s="180">
        <v>0</v>
      </c>
      <c r="M9" s="181">
        <v>0</v>
      </c>
      <c r="N9" s="182">
        <v>0</v>
      </c>
      <c r="O9" s="180">
        <v>0</v>
      </c>
      <c r="P9" s="181">
        <v>0</v>
      </c>
      <c r="Q9" s="182">
        <v>0</v>
      </c>
      <c r="R9" s="83" t="s">
        <v>50</v>
      </c>
      <c r="S9" s="171"/>
      <c r="T9" s="172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3</v>
      </c>
    </row>
    <row r="10" spans="1:42" ht="12.75">
      <c r="A10">
        <f t="shared" si="0"/>
      </c>
      <c r="B10" s="19" t="s">
        <v>2</v>
      </c>
      <c r="C10" s="49" t="s">
        <v>89</v>
      </c>
      <c r="D10" s="173"/>
      <c r="E10" s="174"/>
      <c r="F10" s="183">
        <v>542.9053750559849</v>
      </c>
      <c r="G10" s="184">
        <v>536.6191576970309</v>
      </c>
      <c r="H10" s="185">
        <v>569.3989742107924</v>
      </c>
      <c r="I10" s="239">
        <v>325.52</v>
      </c>
      <c r="J10" s="243">
        <v>320</v>
      </c>
      <c r="K10" s="190">
        <v>350</v>
      </c>
      <c r="L10" s="183">
        <v>276.2551073394495</v>
      </c>
      <c r="M10" s="184">
        <v>275.2018348623853</v>
      </c>
      <c r="N10" s="185">
        <v>277.9816513761468</v>
      </c>
      <c r="O10" s="183">
        <v>58.869732283464565</v>
      </c>
      <c r="P10" s="184">
        <v>58.58267716535433</v>
      </c>
      <c r="Q10" s="185">
        <v>58.58267716535433</v>
      </c>
      <c r="R10" s="71" t="s">
        <v>51</v>
      </c>
      <c r="S10" s="173"/>
      <c r="T10" s="174"/>
      <c r="AA10">
        <v>3</v>
      </c>
      <c r="AD10">
        <v>3</v>
      </c>
      <c r="AE10">
        <v>3</v>
      </c>
      <c r="AF10">
        <v>3</v>
      </c>
      <c r="AG10">
        <v>2</v>
      </c>
      <c r="AH10">
        <v>2</v>
      </c>
      <c r="AI10">
        <v>2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3</v>
      </c>
    </row>
    <row r="11" spans="1:42" ht="12.75">
      <c r="A11">
        <f t="shared" si="0"/>
      </c>
      <c r="B11" s="19" t="s">
        <v>142</v>
      </c>
      <c r="C11" s="49" t="s">
        <v>141</v>
      </c>
      <c r="D11" s="173"/>
      <c r="E11" s="174"/>
      <c r="F11" s="183">
        <v>770.49</v>
      </c>
      <c r="G11" s="184">
        <v>770.49</v>
      </c>
      <c r="H11" s="185">
        <v>770.49</v>
      </c>
      <c r="I11" s="239">
        <v>715.49</v>
      </c>
      <c r="J11" s="243">
        <v>715.49</v>
      </c>
      <c r="K11" s="190">
        <v>715.49</v>
      </c>
      <c r="L11" s="183">
        <v>225</v>
      </c>
      <c r="M11" s="184">
        <v>225</v>
      </c>
      <c r="N11" s="185">
        <v>225</v>
      </c>
      <c r="O11" s="183">
        <v>170</v>
      </c>
      <c r="P11" s="184">
        <v>170</v>
      </c>
      <c r="Q11" s="185">
        <v>170</v>
      </c>
      <c r="R11" s="71" t="s">
        <v>143</v>
      </c>
      <c r="S11" s="173"/>
      <c r="T11" s="174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3</v>
      </c>
      <c r="AK11">
        <v>3</v>
      </c>
      <c r="AL11">
        <v>3</v>
      </c>
      <c r="AM11">
        <v>3</v>
      </c>
      <c r="AN11">
        <v>3</v>
      </c>
      <c r="AO11">
        <v>3</v>
      </c>
      <c r="AP11">
        <v>3</v>
      </c>
    </row>
    <row r="12" spans="1:42" ht="12.75">
      <c r="A12">
        <f t="shared" si="0"/>
      </c>
      <c r="B12" s="19" t="s">
        <v>4</v>
      </c>
      <c r="C12" s="49" t="s">
        <v>90</v>
      </c>
      <c r="D12" s="173"/>
      <c r="E12" s="174"/>
      <c r="F12" s="183">
        <v>657</v>
      </c>
      <c r="G12" s="184">
        <v>652</v>
      </c>
      <c r="H12" s="185">
        <v>661</v>
      </c>
      <c r="I12" s="239">
        <v>654</v>
      </c>
      <c r="J12" s="243">
        <v>650</v>
      </c>
      <c r="K12" s="190">
        <v>660</v>
      </c>
      <c r="L12" s="183">
        <v>7</v>
      </c>
      <c r="M12" s="184">
        <v>7</v>
      </c>
      <c r="N12" s="185">
        <v>8</v>
      </c>
      <c r="O12" s="183">
        <v>4</v>
      </c>
      <c r="P12" s="184">
        <v>5</v>
      </c>
      <c r="Q12" s="185">
        <v>7</v>
      </c>
      <c r="R12" s="71" t="s">
        <v>52</v>
      </c>
      <c r="S12" s="173"/>
      <c r="T12" s="174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 t="s">
        <v>3</v>
      </c>
      <c r="C13" s="49" t="s">
        <v>91</v>
      </c>
      <c r="D13" s="173"/>
      <c r="E13" s="174"/>
      <c r="F13" s="183">
        <v>374.32</v>
      </c>
      <c r="G13" s="184">
        <v>374.32</v>
      </c>
      <c r="H13" s="185">
        <v>374.32</v>
      </c>
      <c r="I13" s="239">
        <v>374.32</v>
      </c>
      <c r="J13" s="243">
        <v>374.32</v>
      </c>
      <c r="K13" s="190">
        <v>374.32</v>
      </c>
      <c r="L13" s="183">
        <v>0</v>
      </c>
      <c r="M13" s="184">
        <v>0</v>
      </c>
      <c r="N13" s="185">
        <v>0</v>
      </c>
      <c r="O13" s="183">
        <v>0</v>
      </c>
      <c r="P13" s="184">
        <v>0</v>
      </c>
      <c r="Q13" s="185">
        <v>0</v>
      </c>
      <c r="R13" s="71" t="s">
        <v>53</v>
      </c>
      <c r="S13" s="173"/>
      <c r="T13" s="174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3</v>
      </c>
    </row>
    <row r="14" spans="1:42" ht="12.75">
      <c r="A14">
        <f t="shared" si="0"/>
      </c>
      <c r="B14" s="19" t="s">
        <v>18</v>
      </c>
      <c r="C14" s="49" t="s">
        <v>92</v>
      </c>
      <c r="D14" s="173"/>
      <c r="E14" s="174"/>
      <c r="F14" s="183">
        <v>1906.61</v>
      </c>
      <c r="G14" s="184">
        <v>1906.61</v>
      </c>
      <c r="H14" s="185">
        <v>1906.61</v>
      </c>
      <c r="I14" s="239">
        <v>1956.61</v>
      </c>
      <c r="J14" s="243">
        <v>1956.61</v>
      </c>
      <c r="K14" s="190">
        <v>1956.61</v>
      </c>
      <c r="L14" s="183">
        <v>30</v>
      </c>
      <c r="M14" s="184">
        <v>30</v>
      </c>
      <c r="N14" s="185">
        <v>30</v>
      </c>
      <c r="O14" s="183">
        <v>80</v>
      </c>
      <c r="P14" s="184">
        <v>80</v>
      </c>
      <c r="Q14" s="185">
        <v>80</v>
      </c>
      <c r="R14" s="71" t="s">
        <v>54</v>
      </c>
      <c r="S14" s="173"/>
      <c r="T14" s="174"/>
      <c r="AA14">
        <v>3</v>
      </c>
      <c r="AD14">
        <v>3</v>
      </c>
      <c r="AE14">
        <v>3</v>
      </c>
      <c r="AF14">
        <v>3</v>
      </c>
      <c r="AG14">
        <v>2</v>
      </c>
      <c r="AH14">
        <v>5</v>
      </c>
      <c r="AI14">
        <v>5</v>
      </c>
      <c r="AJ14">
        <v>3</v>
      </c>
      <c r="AK14">
        <v>3</v>
      </c>
      <c r="AL14">
        <v>3</v>
      </c>
      <c r="AM14">
        <v>3</v>
      </c>
      <c r="AN14">
        <v>3</v>
      </c>
      <c r="AO14">
        <v>3</v>
      </c>
      <c r="AP14">
        <v>3</v>
      </c>
    </row>
    <row r="15" spans="1:42" ht="12.75">
      <c r="A15">
        <f t="shared" si="0"/>
      </c>
      <c r="B15" s="19" t="s">
        <v>9</v>
      </c>
      <c r="C15" s="49" t="s">
        <v>94</v>
      </c>
      <c r="D15" s="173"/>
      <c r="E15" s="174"/>
      <c r="F15" s="183">
        <v>399</v>
      </c>
      <c r="G15" s="184">
        <v>423</v>
      </c>
      <c r="H15" s="185">
        <v>455</v>
      </c>
      <c r="I15" s="239">
        <v>435</v>
      </c>
      <c r="J15" s="243">
        <v>485</v>
      </c>
      <c r="K15" s="190">
        <v>540</v>
      </c>
      <c r="L15" s="183">
        <v>168</v>
      </c>
      <c r="M15" s="184">
        <v>178</v>
      </c>
      <c r="N15" s="185">
        <v>190</v>
      </c>
      <c r="O15" s="183">
        <v>204</v>
      </c>
      <c r="P15" s="184">
        <v>240</v>
      </c>
      <c r="Q15" s="185">
        <v>275</v>
      </c>
      <c r="R15" s="71" t="s">
        <v>75</v>
      </c>
      <c r="S15" s="173"/>
      <c r="T15" s="174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11</v>
      </c>
      <c r="C16" s="49" t="s">
        <v>95</v>
      </c>
      <c r="D16" s="173"/>
      <c r="E16" s="174"/>
      <c r="F16" s="183">
        <v>141.5</v>
      </c>
      <c r="G16" s="184">
        <v>141.5</v>
      </c>
      <c r="H16" s="185">
        <v>141.5</v>
      </c>
      <c r="I16" s="239">
        <v>141.5</v>
      </c>
      <c r="J16" s="243">
        <v>141.5</v>
      </c>
      <c r="K16" s="190">
        <v>141.5</v>
      </c>
      <c r="L16" s="183">
        <v>0</v>
      </c>
      <c r="M16" s="184">
        <v>0</v>
      </c>
      <c r="N16" s="185">
        <v>0</v>
      </c>
      <c r="O16" s="183">
        <v>0</v>
      </c>
      <c r="P16" s="184">
        <v>0</v>
      </c>
      <c r="Q16" s="185">
        <v>0</v>
      </c>
      <c r="R16" s="71" t="s">
        <v>56</v>
      </c>
      <c r="S16" s="173"/>
      <c r="T16" s="174"/>
      <c r="AA16">
        <v>3</v>
      </c>
      <c r="AD16">
        <v>3</v>
      </c>
      <c r="AE16">
        <v>3</v>
      </c>
      <c r="AF16">
        <v>3</v>
      </c>
      <c r="AG16">
        <v>5</v>
      </c>
      <c r="AH16">
        <v>5</v>
      </c>
      <c r="AI16">
        <v>5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3</v>
      </c>
    </row>
    <row r="17" spans="1:42" ht="12.75">
      <c r="A17">
        <f t="shared" si="0"/>
      </c>
      <c r="B17" s="19" t="s">
        <v>13</v>
      </c>
      <c r="C17" s="49" t="s">
        <v>96</v>
      </c>
      <c r="D17" s="173"/>
      <c r="E17" s="174"/>
      <c r="F17" s="183">
        <v>950</v>
      </c>
      <c r="G17" s="184">
        <v>950</v>
      </c>
      <c r="H17" s="185">
        <v>950</v>
      </c>
      <c r="I17" s="239">
        <v>1000</v>
      </c>
      <c r="J17" s="243">
        <v>1000</v>
      </c>
      <c r="K17" s="190">
        <v>1000</v>
      </c>
      <c r="L17" s="183">
        <v>30</v>
      </c>
      <c r="M17" s="184">
        <v>30</v>
      </c>
      <c r="N17" s="185">
        <v>30</v>
      </c>
      <c r="O17" s="183">
        <v>80</v>
      </c>
      <c r="P17" s="184">
        <v>80</v>
      </c>
      <c r="Q17" s="185">
        <v>80</v>
      </c>
      <c r="R17" s="71" t="s">
        <v>57</v>
      </c>
      <c r="S17" s="173"/>
      <c r="T17" s="174"/>
      <c r="AA17">
        <v>3</v>
      </c>
      <c r="AD17">
        <v>3</v>
      </c>
      <c r="AE17">
        <v>3</v>
      </c>
      <c r="AF17">
        <v>3</v>
      </c>
      <c r="AG17">
        <v>3</v>
      </c>
      <c r="AH17">
        <v>5</v>
      </c>
      <c r="AI17">
        <v>5</v>
      </c>
      <c r="AJ17">
        <v>3</v>
      </c>
      <c r="AK17">
        <v>3</v>
      </c>
      <c r="AL17">
        <v>3</v>
      </c>
      <c r="AM17">
        <v>3</v>
      </c>
      <c r="AN17">
        <v>3</v>
      </c>
      <c r="AO17">
        <v>3</v>
      </c>
      <c r="AP17">
        <v>3</v>
      </c>
    </row>
    <row r="18" spans="1:42" ht="12.75">
      <c r="A18">
        <f t="shared" si="0"/>
      </c>
      <c r="B18" s="19" t="s">
        <v>14</v>
      </c>
      <c r="C18" s="49" t="s">
        <v>97</v>
      </c>
      <c r="D18" s="173"/>
      <c r="E18" s="174"/>
      <c r="F18" s="183">
        <v>1419</v>
      </c>
      <c r="G18" s="184">
        <v>1231</v>
      </c>
      <c r="H18" s="185">
        <v>1140</v>
      </c>
      <c r="I18" s="239">
        <v>1110</v>
      </c>
      <c r="J18" s="243">
        <v>1046</v>
      </c>
      <c r="K18" s="190">
        <v>955</v>
      </c>
      <c r="L18" s="183">
        <v>309</v>
      </c>
      <c r="M18" s="184">
        <v>185</v>
      </c>
      <c r="N18" s="185">
        <v>185</v>
      </c>
      <c r="O18" s="183">
        <v>0</v>
      </c>
      <c r="P18" s="184">
        <v>0</v>
      </c>
      <c r="Q18" s="185">
        <v>0</v>
      </c>
      <c r="R18" s="71" t="s">
        <v>58</v>
      </c>
      <c r="S18" s="173"/>
      <c r="T18" s="174"/>
      <c r="AA18">
        <v>3</v>
      </c>
      <c r="AD18">
        <v>2</v>
      </c>
      <c r="AE18">
        <v>3</v>
      </c>
      <c r="AF18">
        <v>3</v>
      </c>
      <c r="AG18">
        <v>2</v>
      </c>
      <c r="AH18">
        <v>2</v>
      </c>
      <c r="AI18">
        <v>2</v>
      </c>
      <c r="AJ18">
        <v>2</v>
      </c>
      <c r="AK18">
        <v>3</v>
      </c>
      <c r="AL18">
        <v>3</v>
      </c>
      <c r="AM18">
        <v>2</v>
      </c>
      <c r="AN18">
        <v>3</v>
      </c>
      <c r="AO18">
        <v>3</v>
      </c>
      <c r="AP18">
        <v>3</v>
      </c>
    </row>
    <row r="19" spans="1:42" ht="12.75">
      <c r="A19">
        <f t="shared" si="0"/>
      </c>
      <c r="B19" s="19" t="s">
        <v>15</v>
      </c>
      <c r="C19" s="49" t="s">
        <v>98</v>
      </c>
      <c r="D19" s="173"/>
      <c r="E19" s="174"/>
      <c r="F19" s="183">
        <v>3768</v>
      </c>
      <c r="G19" s="184">
        <v>3780.1990399622996</v>
      </c>
      <c r="H19" s="185">
        <v>3786.584137215398</v>
      </c>
      <c r="I19" s="239">
        <v>4825</v>
      </c>
      <c r="J19" s="243">
        <v>4951.322869478296</v>
      </c>
      <c r="K19" s="190">
        <v>5080.952986076432</v>
      </c>
      <c r="L19" s="183">
        <v>78</v>
      </c>
      <c r="M19" s="184">
        <v>88.35890591752415</v>
      </c>
      <c r="N19" s="185">
        <v>102.10270301490792</v>
      </c>
      <c r="O19" s="183">
        <v>1135</v>
      </c>
      <c r="P19" s="184">
        <v>1259.4827354335202</v>
      </c>
      <c r="Q19" s="185">
        <v>1396.4715518759424</v>
      </c>
      <c r="R19" s="71" t="s">
        <v>15</v>
      </c>
      <c r="S19" s="173"/>
      <c r="T19" s="174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 t="s">
        <v>10</v>
      </c>
      <c r="C20" s="49" t="s">
        <v>99</v>
      </c>
      <c r="D20" s="173"/>
      <c r="E20" s="174"/>
      <c r="F20" s="183">
        <v>2844.8</v>
      </c>
      <c r="G20" s="184">
        <v>3194</v>
      </c>
      <c r="H20" s="185">
        <v>2244</v>
      </c>
      <c r="I20" s="239">
        <v>3550.8</v>
      </c>
      <c r="J20" s="243">
        <v>4000</v>
      </c>
      <c r="K20" s="190">
        <v>3000</v>
      </c>
      <c r="L20" s="183">
        <v>192</v>
      </c>
      <c r="M20" s="184">
        <v>192</v>
      </c>
      <c r="N20" s="185">
        <v>192</v>
      </c>
      <c r="O20" s="183">
        <v>898</v>
      </c>
      <c r="P20" s="184">
        <v>998</v>
      </c>
      <c r="Q20" s="185">
        <v>948</v>
      </c>
      <c r="R20" s="71" t="s">
        <v>59</v>
      </c>
      <c r="S20" s="173"/>
      <c r="T20" s="174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 t="s">
        <v>19</v>
      </c>
      <c r="C21" s="49" t="s">
        <v>100</v>
      </c>
      <c r="D21" s="173"/>
      <c r="E21" s="174"/>
      <c r="F21" s="183">
        <v>1062.2433959565794</v>
      </c>
      <c r="G21" s="184">
        <v>936.9191589918571</v>
      </c>
      <c r="H21" s="185">
        <v>936.9191589918571</v>
      </c>
      <c r="I21" s="239">
        <v>1189.2433959565794</v>
      </c>
      <c r="J21" s="243">
        <v>1063.919158991857</v>
      </c>
      <c r="K21" s="190">
        <v>1063.919158991857</v>
      </c>
      <c r="L21" s="183">
        <v>23</v>
      </c>
      <c r="M21" s="184">
        <v>23</v>
      </c>
      <c r="N21" s="185">
        <v>23</v>
      </c>
      <c r="O21" s="183">
        <v>150</v>
      </c>
      <c r="P21" s="184">
        <v>150</v>
      </c>
      <c r="Q21" s="185">
        <v>150</v>
      </c>
      <c r="R21" s="71" t="s">
        <v>60</v>
      </c>
      <c r="S21" s="173"/>
      <c r="T21" s="174"/>
      <c r="AA21">
        <v>3</v>
      </c>
      <c r="AD21">
        <v>3</v>
      </c>
      <c r="AE21">
        <v>3</v>
      </c>
      <c r="AF21">
        <v>3</v>
      </c>
      <c r="AG21">
        <v>2</v>
      </c>
      <c r="AH21">
        <v>2</v>
      </c>
      <c r="AI21">
        <v>2</v>
      </c>
      <c r="AJ21">
        <v>3</v>
      </c>
      <c r="AK21">
        <v>3</v>
      </c>
      <c r="AL21">
        <v>3</v>
      </c>
      <c r="AM21">
        <v>3</v>
      </c>
      <c r="AN21">
        <v>3</v>
      </c>
      <c r="AO21">
        <v>3</v>
      </c>
      <c r="AP21">
        <v>3</v>
      </c>
    </row>
    <row r="22" spans="1:42" ht="12.75">
      <c r="A22">
        <f t="shared" si="0"/>
      </c>
      <c r="B22" s="19" t="s">
        <v>20</v>
      </c>
      <c r="C22" s="49" t="s">
        <v>101</v>
      </c>
      <c r="D22" s="173"/>
      <c r="E22" s="174"/>
      <c r="F22" s="183">
        <v>4.65</v>
      </c>
      <c r="G22" s="184">
        <v>5</v>
      </c>
      <c r="H22" s="185">
        <v>7</v>
      </c>
      <c r="I22" s="239">
        <v>4.65</v>
      </c>
      <c r="J22" s="243">
        <v>6</v>
      </c>
      <c r="K22" s="190">
        <v>8</v>
      </c>
      <c r="L22" s="183">
        <v>0</v>
      </c>
      <c r="M22" s="184">
        <v>0</v>
      </c>
      <c r="N22" s="185">
        <v>0</v>
      </c>
      <c r="O22" s="183">
        <v>0</v>
      </c>
      <c r="P22" s="184">
        <v>1</v>
      </c>
      <c r="Q22" s="185">
        <v>1</v>
      </c>
      <c r="R22" s="71" t="s">
        <v>61</v>
      </c>
      <c r="S22" s="173"/>
      <c r="T22" s="174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1:42" ht="12.75">
      <c r="A23">
        <f t="shared" si="0"/>
      </c>
      <c r="B23" s="19" t="s">
        <v>21</v>
      </c>
      <c r="C23" s="49" t="s">
        <v>102</v>
      </c>
      <c r="D23" s="173"/>
      <c r="E23" s="174"/>
      <c r="F23" s="183">
        <v>1839</v>
      </c>
      <c r="G23" s="184">
        <v>1839</v>
      </c>
      <c r="H23" s="185">
        <v>1839</v>
      </c>
      <c r="I23" s="239">
        <v>326</v>
      </c>
      <c r="J23" s="243">
        <v>326</v>
      </c>
      <c r="K23" s="190">
        <v>326</v>
      </c>
      <c r="L23" s="183">
        <v>1540</v>
      </c>
      <c r="M23" s="184">
        <v>1540</v>
      </c>
      <c r="N23" s="185">
        <v>1540</v>
      </c>
      <c r="O23" s="183">
        <v>27</v>
      </c>
      <c r="P23" s="184">
        <v>27</v>
      </c>
      <c r="Q23" s="185">
        <v>27</v>
      </c>
      <c r="R23" s="71" t="s">
        <v>62</v>
      </c>
      <c r="S23" s="173"/>
      <c r="T23" s="174"/>
      <c r="AA23">
        <v>3</v>
      </c>
      <c r="AD23">
        <v>3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</row>
    <row r="24" spans="1:42" ht="12.75">
      <c r="A24">
        <f t="shared" si="0"/>
      </c>
      <c r="B24" s="19" t="s">
        <v>25</v>
      </c>
      <c r="C24" s="49" t="s">
        <v>103</v>
      </c>
      <c r="D24" s="173"/>
      <c r="E24" s="174"/>
      <c r="F24" s="183">
        <v>1568.79</v>
      </c>
      <c r="G24" s="184">
        <v>1568.79</v>
      </c>
      <c r="H24" s="185">
        <v>1568.79</v>
      </c>
      <c r="I24" s="239">
        <v>1800</v>
      </c>
      <c r="J24" s="243">
        <v>1800</v>
      </c>
      <c r="K24" s="190">
        <v>1800</v>
      </c>
      <c r="L24" s="183">
        <v>9.29</v>
      </c>
      <c r="M24" s="184">
        <v>9.29</v>
      </c>
      <c r="N24" s="185">
        <v>9.29</v>
      </c>
      <c r="O24" s="183">
        <v>240.5</v>
      </c>
      <c r="P24" s="184">
        <v>240.5</v>
      </c>
      <c r="Q24" s="185">
        <v>240.5</v>
      </c>
      <c r="R24" s="71" t="s">
        <v>63</v>
      </c>
      <c r="S24" s="173"/>
      <c r="T24" s="174"/>
      <c r="AA24">
        <v>3</v>
      </c>
      <c r="AD24">
        <v>3</v>
      </c>
      <c r="AE24">
        <v>3</v>
      </c>
      <c r="AF24">
        <v>3</v>
      </c>
      <c r="AG24">
        <v>3</v>
      </c>
      <c r="AH24">
        <v>5</v>
      </c>
      <c r="AI24">
        <v>5</v>
      </c>
      <c r="AJ24">
        <v>2</v>
      </c>
      <c r="AK24">
        <v>3</v>
      </c>
      <c r="AL24">
        <v>3</v>
      </c>
      <c r="AM24">
        <v>2</v>
      </c>
      <c r="AN24">
        <v>3</v>
      </c>
      <c r="AO24">
        <v>3</v>
      </c>
      <c r="AP24">
        <v>3</v>
      </c>
    </row>
    <row r="25" spans="1:42" ht="12.75">
      <c r="A25">
        <f t="shared" si="0"/>
      </c>
      <c r="B25" s="19" t="s">
        <v>24</v>
      </c>
      <c r="C25" s="49" t="s">
        <v>104</v>
      </c>
      <c r="D25" s="173"/>
      <c r="E25" s="174"/>
      <c r="F25" s="183">
        <v>1057.26</v>
      </c>
      <c r="G25" s="184">
        <v>1057.26</v>
      </c>
      <c r="H25" s="185">
        <v>1057.26</v>
      </c>
      <c r="I25" s="239">
        <v>1137.51</v>
      </c>
      <c r="J25" s="243">
        <v>1137.51</v>
      </c>
      <c r="K25" s="190">
        <v>1137.51</v>
      </c>
      <c r="L25" s="183">
        <v>59.22</v>
      </c>
      <c r="M25" s="184">
        <v>59.22</v>
      </c>
      <c r="N25" s="185">
        <v>59.22</v>
      </c>
      <c r="O25" s="183">
        <v>139.47</v>
      </c>
      <c r="P25" s="184">
        <v>139.47</v>
      </c>
      <c r="Q25" s="185">
        <v>139.47</v>
      </c>
      <c r="R25" s="71" t="s">
        <v>305</v>
      </c>
      <c r="S25" s="173"/>
      <c r="T25" s="174"/>
      <c r="AA25">
        <v>3</v>
      </c>
      <c r="AD25">
        <v>3</v>
      </c>
      <c r="AE25">
        <v>3</v>
      </c>
      <c r="AF25">
        <v>3</v>
      </c>
      <c r="AG25">
        <v>3</v>
      </c>
      <c r="AH25">
        <v>5</v>
      </c>
      <c r="AI25">
        <v>5</v>
      </c>
      <c r="AJ25">
        <v>2</v>
      </c>
      <c r="AK25">
        <v>3</v>
      </c>
      <c r="AL25">
        <v>3</v>
      </c>
      <c r="AM25">
        <v>2</v>
      </c>
      <c r="AN25">
        <v>3</v>
      </c>
      <c r="AO25">
        <v>3</v>
      </c>
      <c r="AP25">
        <v>3</v>
      </c>
    </row>
    <row r="26" spans="1:42" ht="12.75">
      <c r="A26">
        <f t="shared" si="0"/>
      </c>
      <c r="B26" s="19" t="s">
        <v>144</v>
      </c>
      <c r="C26" s="49" t="s">
        <v>145</v>
      </c>
      <c r="D26" s="173"/>
      <c r="E26" s="174"/>
      <c r="F26" s="183">
        <v>303.44</v>
      </c>
      <c r="G26" s="184">
        <v>310.528</v>
      </c>
      <c r="H26" s="185">
        <v>310.528</v>
      </c>
      <c r="I26" s="239">
        <v>35.44</v>
      </c>
      <c r="J26" s="243">
        <v>42.528</v>
      </c>
      <c r="K26" s="190">
        <v>42.528</v>
      </c>
      <c r="L26" s="183">
        <v>337</v>
      </c>
      <c r="M26" s="184">
        <v>337</v>
      </c>
      <c r="N26" s="185">
        <v>337</v>
      </c>
      <c r="O26" s="183">
        <v>69</v>
      </c>
      <c r="P26" s="184">
        <v>69</v>
      </c>
      <c r="Q26" s="185">
        <v>69</v>
      </c>
      <c r="R26" s="71" t="s">
        <v>144</v>
      </c>
      <c r="S26" s="173"/>
      <c r="T26" s="174"/>
      <c r="AA26">
        <v>3</v>
      </c>
      <c r="AD26">
        <v>3</v>
      </c>
      <c r="AE26">
        <v>3</v>
      </c>
      <c r="AF26">
        <v>3</v>
      </c>
      <c r="AG26">
        <v>2</v>
      </c>
      <c r="AH26">
        <v>2</v>
      </c>
      <c r="AI26">
        <v>2</v>
      </c>
      <c r="AJ26">
        <v>3</v>
      </c>
      <c r="AK26">
        <v>3</v>
      </c>
      <c r="AL26">
        <v>3</v>
      </c>
      <c r="AM26">
        <v>3</v>
      </c>
      <c r="AN26">
        <v>3</v>
      </c>
      <c r="AO26">
        <v>3</v>
      </c>
      <c r="AP26">
        <v>3</v>
      </c>
    </row>
    <row r="27" spans="1:42" ht="12.75">
      <c r="A27">
        <f t="shared" si="0"/>
      </c>
      <c r="B27" s="19" t="s">
        <v>29</v>
      </c>
      <c r="C27" s="49" t="s">
        <v>106</v>
      </c>
      <c r="D27" s="173"/>
      <c r="E27" s="174"/>
      <c r="F27" s="183">
        <v>104.87</v>
      </c>
      <c r="G27" s="184">
        <v>101</v>
      </c>
      <c r="H27" s="185">
        <v>101</v>
      </c>
      <c r="I27" s="239">
        <v>103.87</v>
      </c>
      <c r="J27" s="243">
        <v>100</v>
      </c>
      <c r="K27" s="190">
        <v>100</v>
      </c>
      <c r="L27" s="183">
        <v>68</v>
      </c>
      <c r="M27" s="184">
        <v>70</v>
      </c>
      <c r="N27" s="185">
        <v>70</v>
      </c>
      <c r="O27" s="183">
        <v>67</v>
      </c>
      <c r="P27" s="184">
        <v>69</v>
      </c>
      <c r="Q27" s="185">
        <v>69</v>
      </c>
      <c r="R27" s="71" t="s">
        <v>65</v>
      </c>
      <c r="S27" s="173"/>
      <c r="T27" s="174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1:42" ht="12.75">
      <c r="A28">
        <f t="shared" si="0"/>
      </c>
      <c r="B28" s="19" t="s">
        <v>30</v>
      </c>
      <c r="C28" s="49" t="s">
        <v>107</v>
      </c>
      <c r="D28" s="173"/>
      <c r="E28" s="174"/>
      <c r="F28" s="183">
        <v>4</v>
      </c>
      <c r="G28" s="184">
        <v>4</v>
      </c>
      <c r="H28" s="185">
        <v>4</v>
      </c>
      <c r="I28" s="239">
        <v>7</v>
      </c>
      <c r="J28" s="243">
        <v>7</v>
      </c>
      <c r="K28" s="190">
        <v>7</v>
      </c>
      <c r="L28" s="183">
        <v>0</v>
      </c>
      <c r="M28" s="184">
        <v>0</v>
      </c>
      <c r="N28" s="185">
        <v>0</v>
      </c>
      <c r="O28" s="183">
        <v>3</v>
      </c>
      <c r="P28" s="184">
        <v>3</v>
      </c>
      <c r="Q28" s="185">
        <v>3</v>
      </c>
      <c r="R28" s="71" t="s">
        <v>66</v>
      </c>
      <c r="S28" s="173"/>
      <c r="T28" s="174"/>
      <c r="AA28">
        <v>3</v>
      </c>
      <c r="AD28">
        <v>3</v>
      </c>
      <c r="AE28">
        <v>3</v>
      </c>
      <c r="AF28">
        <v>3</v>
      </c>
      <c r="AG28">
        <v>3</v>
      </c>
      <c r="AH28">
        <v>5</v>
      </c>
      <c r="AI28">
        <v>5</v>
      </c>
      <c r="AJ28">
        <v>3</v>
      </c>
      <c r="AK28">
        <v>3</v>
      </c>
      <c r="AL28">
        <v>3</v>
      </c>
      <c r="AM28">
        <v>3</v>
      </c>
      <c r="AN28">
        <v>3</v>
      </c>
      <c r="AO28">
        <v>3</v>
      </c>
      <c r="AP28">
        <v>3</v>
      </c>
    </row>
    <row r="29" spans="1:42" ht="12.75">
      <c r="A29">
        <f t="shared" si="0"/>
      </c>
      <c r="B29" s="19" t="s">
        <v>31</v>
      </c>
      <c r="C29" s="49" t="s">
        <v>108</v>
      </c>
      <c r="D29" s="173"/>
      <c r="E29" s="174"/>
      <c r="F29" s="183">
        <v>2759.3039999999996</v>
      </c>
      <c r="G29" s="184">
        <v>2729</v>
      </c>
      <c r="H29" s="185">
        <v>2878</v>
      </c>
      <c r="I29" s="239">
        <v>2830.018</v>
      </c>
      <c r="J29" s="243">
        <v>2800</v>
      </c>
      <c r="K29" s="190">
        <v>2950</v>
      </c>
      <c r="L29" s="183">
        <v>79.22</v>
      </c>
      <c r="M29" s="184">
        <v>79</v>
      </c>
      <c r="N29" s="185">
        <v>78</v>
      </c>
      <c r="O29" s="183">
        <v>149.934</v>
      </c>
      <c r="P29" s="184">
        <v>150</v>
      </c>
      <c r="Q29" s="185">
        <v>150</v>
      </c>
      <c r="R29" s="71" t="s">
        <v>67</v>
      </c>
      <c r="S29" s="173"/>
      <c r="T29" s="174"/>
      <c r="AA29">
        <v>3</v>
      </c>
      <c r="AD29">
        <v>3</v>
      </c>
      <c r="AE29">
        <v>3</v>
      </c>
      <c r="AF29">
        <v>3</v>
      </c>
      <c r="AG29">
        <v>2</v>
      </c>
      <c r="AH29">
        <v>2</v>
      </c>
      <c r="AI29">
        <v>2</v>
      </c>
      <c r="AJ29">
        <v>3</v>
      </c>
      <c r="AK29">
        <v>3</v>
      </c>
      <c r="AL29">
        <v>3</v>
      </c>
      <c r="AM29">
        <v>3</v>
      </c>
      <c r="AN29">
        <v>3</v>
      </c>
      <c r="AO29">
        <v>3</v>
      </c>
      <c r="AP29">
        <v>3</v>
      </c>
    </row>
    <row r="30" spans="1:42" ht="12.75">
      <c r="A30">
        <f t="shared" si="0"/>
      </c>
      <c r="B30" s="19" t="s">
        <v>32</v>
      </c>
      <c r="C30" s="49" t="s">
        <v>109</v>
      </c>
      <c r="D30" s="173"/>
      <c r="E30" s="174"/>
      <c r="F30" s="183">
        <v>363.62640000000005</v>
      </c>
      <c r="G30" s="184">
        <v>216</v>
      </c>
      <c r="H30" s="185">
        <v>167</v>
      </c>
      <c r="I30" s="239">
        <v>189.18240000000003</v>
      </c>
      <c r="J30" s="243">
        <v>100</v>
      </c>
      <c r="K30" s="190">
        <v>60</v>
      </c>
      <c r="L30" s="183">
        <v>177.949</v>
      </c>
      <c r="M30" s="184">
        <v>120</v>
      </c>
      <c r="N30" s="185">
        <v>108</v>
      </c>
      <c r="O30" s="183">
        <v>3.505000000000001</v>
      </c>
      <c r="P30" s="184">
        <v>4</v>
      </c>
      <c r="Q30" s="185">
        <v>1</v>
      </c>
      <c r="R30" s="71" t="s">
        <v>32</v>
      </c>
      <c r="S30" s="173"/>
      <c r="T30" s="174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 t="s">
        <v>33</v>
      </c>
      <c r="C31" s="49" t="s">
        <v>110</v>
      </c>
      <c r="D31" s="173"/>
      <c r="E31" s="174"/>
      <c r="F31" s="183">
        <v>4699</v>
      </c>
      <c r="G31" s="184">
        <v>4969</v>
      </c>
      <c r="H31" s="185">
        <v>4619</v>
      </c>
      <c r="I31" s="239">
        <v>4300</v>
      </c>
      <c r="J31" s="243">
        <v>4500</v>
      </c>
      <c r="K31" s="190">
        <v>4200</v>
      </c>
      <c r="L31" s="183">
        <v>499</v>
      </c>
      <c r="M31" s="184">
        <v>549</v>
      </c>
      <c r="N31" s="185">
        <v>499</v>
      </c>
      <c r="O31" s="183">
        <v>100</v>
      </c>
      <c r="P31" s="184">
        <v>80</v>
      </c>
      <c r="Q31" s="185">
        <v>80</v>
      </c>
      <c r="R31" s="71" t="s">
        <v>68</v>
      </c>
      <c r="S31" s="173"/>
      <c r="T31" s="174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>IF(SUM(F32:Q32)&lt;1,"Y","")</f>
      </c>
      <c r="B32" s="19" t="s">
        <v>366</v>
      </c>
      <c r="C32" s="49" t="s">
        <v>368</v>
      </c>
      <c r="D32" s="173"/>
      <c r="E32" s="174"/>
      <c r="F32" s="183">
        <v>933</v>
      </c>
      <c r="G32" s="184">
        <v>945</v>
      </c>
      <c r="H32" s="185">
        <v>950</v>
      </c>
      <c r="I32" s="239">
        <v>965</v>
      </c>
      <c r="J32" s="243">
        <v>970</v>
      </c>
      <c r="K32" s="190">
        <v>974</v>
      </c>
      <c r="L32" s="183">
        <v>37</v>
      </c>
      <c r="M32" s="184">
        <v>35</v>
      </c>
      <c r="N32" s="185">
        <v>34</v>
      </c>
      <c r="O32" s="183">
        <v>69</v>
      </c>
      <c r="P32" s="184">
        <v>60</v>
      </c>
      <c r="Q32" s="185">
        <v>58</v>
      </c>
      <c r="R32" s="71" t="s">
        <v>367</v>
      </c>
      <c r="S32" s="173"/>
      <c r="T32" s="174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 t="s">
        <v>35</v>
      </c>
      <c r="C33" s="49" t="s">
        <v>111</v>
      </c>
      <c r="D33" s="173"/>
      <c r="E33" s="174"/>
      <c r="F33" s="183">
        <v>1482.63</v>
      </c>
      <c r="G33" s="184">
        <v>1450</v>
      </c>
      <c r="H33" s="185">
        <v>1490</v>
      </c>
      <c r="I33" s="239">
        <v>1514.63</v>
      </c>
      <c r="J33" s="243">
        <v>1500</v>
      </c>
      <c r="K33" s="190">
        <v>1515</v>
      </c>
      <c r="L33" s="183">
        <v>436</v>
      </c>
      <c r="M33" s="184">
        <v>400</v>
      </c>
      <c r="N33" s="185">
        <v>425</v>
      </c>
      <c r="O33" s="183">
        <v>468</v>
      </c>
      <c r="P33" s="184">
        <v>450</v>
      </c>
      <c r="Q33" s="185">
        <v>450</v>
      </c>
      <c r="R33" s="71" t="s">
        <v>69</v>
      </c>
      <c r="S33" s="173"/>
      <c r="T33" s="174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 t="shared" si="0"/>
      </c>
      <c r="B34" s="19" t="s">
        <v>36</v>
      </c>
      <c r="C34" s="49" t="s">
        <v>112</v>
      </c>
      <c r="D34" s="173"/>
      <c r="E34" s="174"/>
      <c r="F34" s="183">
        <v>197.61</v>
      </c>
      <c r="G34" s="184">
        <v>141.22</v>
      </c>
      <c r="H34" s="185">
        <v>164.5</v>
      </c>
      <c r="I34" s="239">
        <v>279.54</v>
      </c>
      <c r="J34" s="243">
        <v>280</v>
      </c>
      <c r="K34" s="190">
        <v>310</v>
      </c>
      <c r="L34" s="183">
        <v>44.06</v>
      </c>
      <c r="M34" s="184">
        <v>40.98</v>
      </c>
      <c r="N34" s="185">
        <v>44</v>
      </c>
      <c r="O34" s="183">
        <v>125.99</v>
      </c>
      <c r="P34" s="184">
        <v>179.76</v>
      </c>
      <c r="Q34" s="185">
        <v>189.5</v>
      </c>
      <c r="R34" s="71" t="s">
        <v>70</v>
      </c>
      <c r="S34" s="173"/>
      <c r="T34" s="174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12</v>
      </c>
      <c r="C35" s="49" t="s">
        <v>113</v>
      </c>
      <c r="D35" s="173"/>
      <c r="E35" s="174"/>
      <c r="F35" s="183">
        <v>1074.2</v>
      </c>
      <c r="G35" s="184">
        <v>1046.03</v>
      </c>
      <c r="H35" s="185">
        <v>1042.1</v>
      </c>
      <c r="I35" s="239">
        <v>1029</v>
      </c>
      <c r="J35" s="243">
        <v>1000</v>
      </c>
      <c r="K35" s="190">
        <v>1000</v>
      </c>
      <c r="L35" s="183">
        <v>101</v>
      </c>
      <c r="M35" s="184">
        <v>118</v>
      </c>
      <c r="N35" s="185">
        <v>122</v>
      </c>
      <c r="O35" s="183">
        <v>55.8</v>
      </c>
      <c r="P35" s="184">
        <v>71.97</v>
      </c>
      <c r="Q35" s="185">
        <v>79.9</v>
      </c>
      <c r="R35" s="71" t="s">
        <v>71</v>
      </c>
      <c r="S35" s="173"/>
      <c r="T35" s="174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37</v>
      </c>
      <c r="C36" s="49" t="s">
        <v>114</v>
      </c>
      <c r="D36" s="173"/>
      <c r="E36" s="174"/>
      <c r="F36" s="183">
        <v>213</v>
      </c>
      <c r="G36" s="184">
        <v>209</v>
      </c>
      <c r="H36" s="185">
        <v>209</v>
      </c>
      <c r="I36" s="239">
        <v>194</v>
      </c>
      <c r="J36" s="243">
        <v>190</v>
      </c>
      <c r="K36" s="190">
        <v>190</v>
      </c>
      <c r="L36" s="183">
        <v>19</v>
      </c>
      <c r="M36" s="184">
        <v>19</v>
      </c>
      <c r="N36" s="185">
        <v>19</v>
      </c>
      <c r="O36" s="183">
        <v>0</v>
      </c>
      <c r="P36" s="184">
        <v>0</v>
      </c>
      <c r="Q36" s="185">
        <v>0</v>
      </c>
      <c r="R36" s="71" t="s">
        <v>72</v>
      </c>
      <c r="S36" s="173"/>
      <c r="T36" s="174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7</v>
      </c>
      <c r="C37" s="49" t="s">
        <v>115</v>
      </c>
      <c r="D37" s="173"/>
      <c r="E37" s="174"/>
      <c r="F37" s="183">
        <v>118.64339999999999</v>
      </c>
      <c r="G37" s="184">
        <v>120</v>
      </c>
      <c r="H37" s="185">
        <v>125</v>
      </c>
      <c r="I37" s="239">
        <v>231.921</v>
      </c>
      <c r="J37" s="243">
        <v>240</v>
      </c>
      <c r="K37" s="190">
        <v>250</v>
      </c>
      <c r="L37" s="183">
        <v>50.41743</v>
      </c>
      <c r="M37" s="184">
        <v>50</v>
      </c>
      <c r="N37" s="185">
        <v>50</v>
      </c>
      <c r="O37" s="183">
        <v>163.69503</v>
      </c>
      <c r="P37" s="184">
        <v>170</v>
      </c>
      <c r="Q37" s="185">
        <v>175</v>
      </c>
      <c r="R37" s="71" t="s">
        <v>73</v>
      </c>
      <c r="S37" s="173"/>
      <c r="T37" s="174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t="shared" si="0"/>
      </c>
      <c r="B38" s="19" t="s">
        <v>27</v>
      </c>
      <c r="C38" s="49" t="s">
        <v>116</v>
      </c>
      <c r="D38" s="173"/>
      <c r="E38" s="174"/>
      <c r="F38" s="183">
        <v>67</v>
      </c>
      <c r="G38" s="184">
        <v>67</v>
      </c>
      <c r="H38" s="185">
        <v>67</v>
      </c>
      <c r="I38" s="239">
        <v>67</v>
      </c>
      <c r="J38" s="243">
        <v>67</v>
      </c>
      <c r="K38" s="190">
        <v>67</v>
      </c>
      <c r="L38" s="183">
        <v>0</v>
      </c>
      <c r="M38" s="184">
        <v>0</v>
      </c>
      <c r="N38" s="185">
        <v>0</v>
      </c>
      <c r="O38" s="183">
        <v>0</v>
      </c>
      <c r="P38" s="184">
        <v>0</v>
      </c>
      <c r="Q38" s="185">
        <v>0</v>
      </c>
      <c r="R38" s="71" t="s">
        <v>132</v>
      </c>
      <c r="S38" s="173"/>
      <c r="T38" s="174"/>
      <c r="AA38">
        <v>3</v>
      </c>
      <c r="AD38">
        <v>2</v>
      </c>
      <c r="AE38">
        <v>3</v>
      </c>
      <c r="AF38">
        <v>3</v>
      </c>
      <c r="AG38">
        <v>2</v>
      </c>
      <c r="AH38">
        <v>5</v>
      </c>
      <c r="AI38">
        <v>5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3</v>
      </c>
    </row>
    <row r="39" spans="1:42" ht="12.75">
      <c r="A39">
        <f t="shared" si="0"/>
      </c>
      <c r="B39" s="19" t="s">
        <v>38</v>
      </c>
      <c r="C39" s="49" t="s">
        <v>117</v>
      </c>
      <c r="D39" s="173"/>
      <c r="E39" s="174"/>
      <c r="F39" s="183">
        <v>2851</v>
      </c>
      <c r="G39" s="184">
        <v>2986</v>
      </c>
      <c r="H39" s="185">
        <v>2986</v>
      </c>
      <c r="I39" s="239">
        <v>2860</v>
      </c>
      <c r="J39" s="243">
        <v>3000</v>
      </c>
      <c r="K39" s="190">
        <v>3000</v>
      </c>
      <c r="L39" s="183">
        <v>0</v>
      </c>
      <c r="M39" s="184">
        <v>-10</v>
      </c>
      <c r="N39" s="185">
        <v>-10</v>
      </c>
      <c r="O39" s="183">
        <v>9</v>
      </c>
      <c r="P39" s="184">
        <v>4</v>
      </c>
      <c r="Q39" s="185">
        <v>4</v>
      </c>
      <c r="R39" s="71" t="s">
        <v>74</v>
      </c>
      <c r="S39" s="173"/>
      <c r="T39" s="174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3.5" thickBot="1">
      <c r="A40">
        <f t="shared" si="0"/>
      </c>
      <c r="B40" s="19" t="s">
        <v>16</v>
      </c>
      <c r="C40" s="49" t="s">
        <v>118</v>
      </c>
      <c r="D40" s="173"/>
      <c r="E40" s="174"/>
      <c r="F40" s="183">
        <v>50.17</v>
      </c>
      <c r="G40" s="184">
        <v>50</v>
      </c>
      <c r="H40" s="185">
        <v>50</v>
      </c>
      <c r="I40" s="239">
        <v>68.17</v>
      </c>
      <c r="J40" s="243">
        <v>70</v>
      </c>
      <c r="K40" s="190">
        <v>70</v>
      </c>
      <c r="L40" s="183">
        <v>-17</v>
      </c>
      <c r="M40" s="184">
        <v>-20</v>
      </c>
      <c r="N40" s="185">
        <v>-20</v>
      </c>
      <c r="O40" s="183">
        <v>1</v>
      </c>
      <c r="P40" s="184">
        <v>0</v>
      </c>
      <c r="Q40" s="185">
        <v>0</v>
      </c>
      <c r="R40" s="71" t="s">
        <v>76</v>
      </c>
      <c r="S40" s="173"/>
      <c r="T40" s="174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1:42" ht="14.25" thickBot="1" thickTop="1">
      <c r="A41">
        <f t="shared" si="0"/>
      </c>
      <c r="C41" s="14" t="s">
        <v>42</v>
      </c>
      <c r="D41" s="177"/>
      <c r="E41" s="178"/>
      <c r="F41" s="155">
        <v>34536.95257101256</v>
      </c>
      <c r="G41" s="155">
        <v>34720.12535665119</v>
      </c>
      <c r="H41" s="155">
        <v>33580.640270418044</v>
      </c>
      <c r="I41" s="240">
        <v>34230.304795956574</v>
      </c>
      <c r="J41" s="244">
        <v>34849.84002847015</v>
      </c>
      <c r="K41" s="192">
        <v>33854.47014506829</v>
      </c>
      <c r="L41" s="155">
        <v>4778.411537339451</v>
      </c>
      <c r="M41" s="156">
        <v>4630.050740779909</v>
      </c>
      <c r="N41" s="157">
        <v>4627.594354391054</v>
      </c>
      <c r="O41" s="155">
        <v>4471.7637622834645</v>
      </c>
      <c r="P41" s="156">
        <v>4759.765412598875</v>
      </c>
      <c r="Q41" s="157">
        <v>4901.424229041297</v>
      </c>
      <c r="R41" s="14" t="s">
        <v>42</v>
      </c>
      <c r="S41" s="177"/>
      <c r="T41" s="178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1:42" ht="13.5" thickTop="1">
      <c r="A42">
        <f t="shared" si="0"/>
      </c>
      <c r="B42" s="16" t="s">
        <v>5</v>
      </c>
      <c r="C42" s="49" t="s">
        <v>119</v>
      </c>
      <c r="D42" s="173"/>
      <c r="E42" s="174"/>
      <c r="F42" s="183">
        <v>1357.7</v>
      </c>
      <c r="G42" s="184">
        <v>1391</v>
      </c>
      <c r="H42" s="185">
        <v>1431</v>
      </c>
      <c r="I42" s="239">
        <v>1357.7</v>
      </c>
      <c r="J42" s="243">
        <v>1410</v>
      </c>
      <c r="K42" s="190">
        <v>1450</v>
      </c>
      <c r="L42" s="183">
        <v>0</v>
      </c>
      <c r="M42" s="184">
        <v>1</v>
      </c>
      <c r="N42" s="185">
        <v>1</v>
      </c>
      <c r="O42" s="183">
        <v>0</v>
      </c>
      <c r="P42" s="184">
        <v>20</v>
      </c>
      <c r="Q42" s="185">
        <v>20</v>
      </c>
      <c r="R42" s="71" t="s">
        <v>77</v>
      </c>
      <c r="S42" s="173"/>
      <c r="T42" s="174"/>
      <c r="AA42">
        <v>3</v>
      </c>
      <c r="AD42">
        <v>3</v>
      </c>
      <c r="AE42">
        <v>3</v>
      </c>
      <c r="AF42">
        <v>3</v>
      </c>
      <c r="AG42">
        <v>2</v>
      </c>
      <c r="AH42">
        <v>2</v>
      </c>
      <c r="AI42">
        <v>2</v>
      </c>
      <c r="AJ42">
        <v>3</v>
      </c>
      <c r="AK42">
        <v>3</v>
      </c>
      <c r="AL42">
        <v>3</v>
      </c>
      <c r="AM42">
        <v>3</v>
      </c>
      <c r="AN42">
        <v>3</v>
      </c>
      <c r="AO42">
        <v>3</v>
      </c>
      <c r="AP42">
        <v>3</v>
      </c>
    </row>
    <row r="43" spans="1:42" ht="12.75">
      <c r="A43">
        <f t="shared" si="0"/>
      </c>
      <c r="B43" s="16" t="s">
        <v>17</v>
      </c>
      <c r="C43" s="49" t="s">
        <v>120</v>
      </c>
      <c r="D43" s="173"/>
      <c r="E43" s="174"/>
      <c r="F43" s="183">
        <v>70.59</v>
      </c>
      <c r="G43" s="184">
        <v>70.59</v>
      </c>
      <c r="H43" s="185">
        <v>70.59</v>
      </c>
      <c r="I43" s="239">
        <v>70.59</v>
      </c>
      <c r="J43" s="243">
        <v>70.59</v>
      </c>
      <c r="K43" s="190">
        <v>70.59</v>
      </c>
      <c r="L43" s="183">
        <v>0</v>
      </c>
      <c r="M43" s="184">
        <v>0</v>
      </c>
      <c r="N43" s="185">
        <v>0</v>
      </c>
      <c r="O43" s="183">
        <v>0</v>
      </c>
      <c r="P43" s="184">
        <v>0</v>
      </c>
      <c r="Q43" s="185">
        <v>0</v>
      </c>
      <c r="R43" s="71" t="s">
        <v>78</v>
      </c>
      <c r="S43" s="173"/>
      <c r="T43" s="174"/>
      <c r="AA43">
        <v>3</v>
      </c>
      <c r="AD43">
        <v>3</v>
      </c>
      <c r="AE43">
        <v>3</v>
      </c>
      <c r="AF43">
        <v>3</v>
      </c>
      <c r="AG43">
        <v>3</v>
      </c>
      <c r="AH43">
        <v>5</v>
      </c>
      <c r="AI43">
        <v>5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3</v>
      </c>
    </row>
    <row r="44" spans="1:42" ht="12.75">
      <c r="A44">
        <f t="shared" si="0"/>
      </c>
      <c r="B44" s="16" t="s">
        <v>23</v>
      </c>
      <c r="C44" s="49" t="s">
        <v>122</v>
      </c>
      <c r="D44" s="173"/>
      <c r="E44" s="174"/>
      <c r="F44" s="183">
        <v>3.26</v>
      </c>
      <c r="G44" s="184">
        <v>3.26</v>
      </c>
      <c r="H44" s="185">
        <v>3.26</v>
      </c>
      <c r="I44" s="239">
        <v>3.26</v>
      </c>
      <c r="J44" s="243">
        <v>3.26</v>
      </c>
      <c r="K44" s="190">
        <v>3.26</v>
      </c>
      <c r="L44" s="183">
        <v>0</v>
      </c>
      <c r="M44" s="184">
        <v>0</v>
      </c>
      <c r="N44" s="185">
        <v>0</v>
      </c>
      <c r="O44" s="183">
        <v>0</v>
      </c>
      <c r="P44" s="184">
        <v>0</v>
      </c>
      <c r="Q44" s="185">
        <v>0</v>
      </c>
      <c r="R44" s="71" t="s">
        <v>79</v>
      </c>
      <c r="S44" s="173"/>
      <c r="T44" s="174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3</v>
      </c>
    </row>
    <row r="45" spans="1:42" ht="12.75">
      <c r="A45">
        <f t="shared" si="0"/>
      </c>
      <c r="B45" s="16" t="s">
        <v>26</v>
      </c>
      <c r="C45" s="49" t="s">
        <v>123</v>
      </c>
      <c r="D45" s="173"/>
      <c r="E45" s="174"/>
      <c r="F45" s="183">
        <v>35</v>
      </c>
      <c r="G45" s="184">
        <v>35</v>
      </c>
      <c r="H45" s="185">
        <v>35</v>
      </c>
      <c r="I45" s="239">
        <v>35</v>
      </c>
      <c r="J45" s="243">
        <v>35</v>
      </c>
      <c r="K45" s="190">
        <v>35</v>
      </c>
      <c r="L45" s="183">
        <v>0</v>
      </c>
      <c r="M45" s="184">
        <v>0</v>
      </c>
      <c r="N45" s="185">
        <v>0</v>
      </c>
      <c r="O45" s="183">
        <v>0</v>
      </c>
      <c r="P45" s="184">
        <v>0</v>
      </c>
      <c r="Q45" s="185">
        <v>0</v>
      </c>
      <c r="R45" s="71" t="s">
        <v>26</v>
      </c>
      <c r="S45" s="173"/>
      <c r="T45" s="174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  <c r="AP45">
        <v>3</v>
      </c>
    </row>
    <row r="46" spans="1:42" ht="12.75">
      <c r="A46">
        <f t="shared" si="0"/>
      </c>
      <c r="B46" s="16" t="s">
        <v>34</v>
      </c>
      <c r="C46" s="49" t="s">
        <v>124</v>
      </c>
      <c r="D46" s="173"/>
      <c r="E46" s="174"/>
      <c r="F46" s="183">
        <v>14189.12</v>
      </c>
      <c r="G46" s="184">
        <v>14083.38944</v>
      </c>
      <c r="H46" s="185">
        <v>13867.20032</v>
      </c>
      <c r="I46" s="239">
        <v>16189.12</v>
      </c>
      <c r="J46" s="243">
        <v>16383.38944</v>
      </c>
      <c r="K46" s="190">
        <v>16367.20032</v>
      </c>
      <c r="L46" s="183">
        <v>0</v>
      </c>
      <c r="M46" s="184">
        <v>0</v>
      </c>
      <c r="N46" s="185">
        <v>0</v>
      </c>
      <c r="O46" s="183">
        <v>2000</v>
      </c>
      <c r="P46" s="184">
        <v>2300</v>
      </c>
      <c r="Q46" s="185">
        <v>2500</v>
      </c>
      <c r="R46" s="71" t="s">
        <v>80</v>
      </c>
      <c r="S46" s="173"/>
      <c r="T46" s="174"/>
      <c r="AA46">
        <v>3</v>
      </c>
      <c r="AD46">
        <v>3</v>
      </c>
      <c r="AE46">
        <v>2</v>
      </c>
      <c r="AF46">
        <v>2</v>
      </c>
      <c r="AG46">
        <v>3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3</v>
      </c>
    </row>
    <row r="47" spans="1:42" ht="13.5" thickBot="1">
      <c r="A47">
        <f t="shared" si="0"/>
      </c>
      <c r="B47" s="16" t="s">
        <v>39</v>
      </c>
      <c r="C47" s="49" t="s">
        <v>125</v>
      </c>
      <c r="D47" s="173"/>
      <c r="E47" s="174"/>
      <c r="F47" s="183">
        <v>1275.6000000000001</v>
      </c>
      <c r="G47" s="184">
        <v>1275.6000000000001</v>
      </c>
      <c r="H47" s="185">
        <v>1275.6000000000001</v>
      </c>
      <c r="I47" s="239">
        <v>1563</v>
      </c>
      <c r="J47" s="243">
        <v>1563</v>
      </c>
      <c r="K47" s="190">
        <v>1563</v>
      </c>
      <c r="L47" s="183">
        <v>3.7</v>
      </c>
      <c r="M47" s="184">
        <v>3.7</v>
      </c>
      <c r="N47" s="185">
        <v>3.7</v>
      </c>
      <c r="O47" s="183">
        <v>291.1</v>
      </c>
      <c r="P47" s="184">
        <v>291.1</v>
      </c>
      <c r="Q47" s="185">
        <v>291.1</v>
      </c>
      <c r="R47" s="71" t="s">
        <v>39</v>
      </c>
      <c r="S47" s="173"/>
      <c r="T47" s="174"/>
      <c r="AA47">
        <v>3</v>
      </c>
      <c r="AD47">
        <v>3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3</v>
      </c>
      <c r="AP47">
        <v>3</v>
      </c>
    </row>
    <row r="48" spans="1:42" ht="14.25" thickBot="1" thickTop="1">
      <c r="A48">
        <f t="shared" si="0"/>
      </c>
      <c r="C48" s="14" t="s">
        <v>364</v>
      </c>
      <c r="D48" s="177"/>
      <c r="E48" s="178"/>
      <c r="F48" s="155">
        <v>16931.27</v>
      </c>
      <c r="G48" s="155">
        <v>16858.83944</v>
      </c>
      <c r="H48" s="155">
        <v>16682.65032</v>
      </c>
      <c r="I48" s="240">
        <v>19218.670000000002</v>
      </c>
      <c r="J48" s="244">
        <v>19465.23944</v>
      </c>
      <c r="K48" s="192">
        <v>19489.05032</v>
      </c>
      <c r="L48" s="155">
        <v>3.7</v>
      </c>
      <c r="M48" s="156">
        <v>4.7</v>
      </c>
      <c r="N48" s="157">
        <v>4.7</v>
      </c>
      <c r="O48" s="155">
        <v>2291.1</v>
      </c>
      <c r="P48" s="156">
        <v>2611.1</v>
      </c>
      <c r="Q48" s="157">
        <v>2811.1</v>
      </c>
      <c r="R48" s="14" t="s">
        <v>365</v>
      </c>
      <c r="S48" s="177"/>
      <c r="T48" s="178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1:42" ht="13.5" thickTop="1">
      <c r="A49">
        <f t="shared" si="0"/>
      </c>
      <c r="B49" s="16" t="s">
        <v>6</v>
      </c>
      <c r="C49" s="170" t="s">
        <v>128</v>
      </c>
      <c r="D49" s="171"/>
      <c r="E49" s="172"/>
      <c r="F49" s="180">
        <v>18439.41</v>
      </c>
      <c r="G49" s="181">
        <v>18339.41</v>
      </c>
      <c r="H49" s="182">
        <v>18339.41</v>
      </c>
      <c r="I49" s="238">
        <v>17213.41</v>
      </c>
      <c r="J49" s="242">
        <v>17213.41</v>
      </c>
      <c r="K49" s="189">
        <v>17213.41</v>
      </c>
      <c r="L49" s="180">
        <v>1299</v>
      </c>
      <c r="M49" s="181">
        <v>1216</v>
      </c>
      <c r="N49" s="182">
        <v>1216</v>
      </c>
      <c r="O49" s="180">
        <v>73</v>
      </c>
      <c r="P49" s="181">
        <v>90</v>
      </c>
      <c r="Q49" s="182">
        <v>90</v>
      </c>
      <c r="R49" s="83" t="s">
        <v>6</v>
      </c>
      <c r="S49" s="171"/>
      <c r="T49" s="172"/>
      <c r="AA49">
        <v>3</v>
      </c>
      <c r="AD49">
        <v>3</v>
      </c>
      <c r="AE49">
        <v>3</v>
      </c>
      <c r="AF49">
        <v>3</v>
      </c>
      <c r="AG49">
        <v>3</v>
      </c>
      <c r="AH49">
        <v>5</v>
      </c>
      <c r="AI49">
        <v>5</v>
      </c>
      <c r="AJ49">
        <v>3</v>
      </c>
      <c r="AK49">
        <v>3</v>
      </c>
      <c r="AL49">
        <v>3</v>
      </c>
      <c r="AM49">
        <v>3</v>
      </c>
      <c r="AN49">
        <v>3</v>
      </c>
      <c r="AO49">
        <v>3</v>
      </c>
      <c r="AP49">
        <v>3</v>
      </c>
    </row>
    <row r="50" spans="1:42" ht="13.5" thickBot="1">
      <c r="A50">
        <f t="shared" si="0"/>
      </c>
      <c r="B50" s="16" t="s">
        <v>40</v>
      </c>
      <c r="C50" s="103" t="s">
        <v>129</v>
      </c>
      <c r="D50" s="175"/>
      <c r="E50" s="176"/>
      <c r="F50" s="186">
        <v>43001.04</v>
      </c>
      <c r="G50" s="187">
        <v>46103.826</v>
      </c>
      <c r="H50" s="188">
        <v>49150.63</v>
      </c>
      <c r="I50" s="241">
        <v>45064</v>
      </c>
      <c r="J50" s="245">
        <v>47985.03</v>
      </c>
      <c r="K50" s="191">
        <v>51095.4</v>
      </c>
      <c r="L50" s="186">
        <v>154.64</v>
      </c>
      <c r="M50" s="187">
        <v>147.43599999999998</v>
      </c>
      <c r="N50" s="188">
        <v>144.09</v>
      </c>
      <c r="O50" s="186">
        <v>2217.6</v>
      </c>
      <c r="P50" s="187">
        <v>2028.64</v>
      </c>
      <c r="Q50" s="188">
        <v>2088.86</v>
      </c>
      <c r="R50" s="104" t="s">
        <v>82</v>
      </c>
      <c r="S50" s="175"/>
      <c r="T50" s="176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1:42" ht="14.25" thickBot="1" thickTop="1">
      <c r="A51">
        <f t="shared" si="0"/>
      </c>
      <c r="C51" s="14" t="s">
        <v>43</v>
      </c>
      <c r="D51" s="12"/>
      <c r="E51" s="13"/>
      <c r="F51" s="155">
        <v>61440.45</v>
      </c>
      <c r="G51" s="155">
        <v>64443.236000000004</v>
      </c>
      <c r="H51" s="155">
        <v>67490.04</v>
      </c>
      <c r="I51" s="240">
        <v>62277.41</v>
      </c>
      <c r="J51" s="244">
        <v>65198.44</v>
      </c>
      <c r="K51" s="192">
        <v>68308.81</v>
      </c>
      <c r="L51" s="155">
        <v>1453.6399999999999</v>
      </c>
      <c r="M51" s="156">
        <v>1363.436</v>
      </c>
      <c r="N51" s="157">
        <v>1360.09</v>
      </c>
      <c r="O51" s="155">
        <v>2290.6</v>
      </c>
      <c r="P51" s="156">
        <v>2118.6400000000003</v>
      </c>
      <c r="Q51" s="157">
        <v>2178.86</v>
      </c>
      <c r="R51" s="18" t="s">
        <v>130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5" thickTop="1">
      <c r="C52" s="45"/>
      <c r="D52" s="1"/>
      <c r="E52" s="47" t="s">
        <v>227</v>
      </c>
      <c r="G52" s="46"/>
      <c r="H52" s="46"/>
      <c r="I52" s="46"/>
      <c r="J52" s="46"/>
      <c r="K52" s="46"/>
      <c r="L52" s="47" t="s">
        <v>240</v>
      </c>
      <c r="M52" s="193"/>
      <c r="N52" s="193"/>
      <c r="O52" s="193"/>
      <c r="P52" s="193"/>
      <c r="Q52" s="193"/>
      <c r="R52" s="45"/>
      <c r="S52" s="1"/>
      <c r="T52" s="1"/>
    </row>
    <row r="53" spans="3:20" ht="14.25">
      <c r="C53" s="45"/>
      <c r="D53" s="1"/>
      <c r="E53" s="47"/>
      <c r="G53" s="46"/>
      <c r="H53" s="46"/>
      <c r="I53" s="46"/>
      <c r="J53" s="46"/>
      <c r="K53" s="46"/>
      <c r="L53" s="47"/>
      <c r="M53" s="46"/>
      <c r="N53" s="46"/>
      <c r="O53" s="46"/>
      <c r="P53" s="46"/>
      <c r="Q53" s="46"/>
      <c r="R53" s="45"/>
      <c r="S53" s="1"/>
      <c r="T53" s="1"/>
    </row>
    <row r="54" spans="3:20" ht="12.75">
      <c r="C54" s="41" t="str">
        <f ca="1">CELL("filename")</f>
        <v>C:\MyFiles\Timber\Timber Committee\TCQ2019\Masterfiles\[TF2019_final_tables_postmeeting.xls]Table 13</v>
      </c>
      <c r="T54" s="43" t="str">
        <f ca="1">CONCATENATE("printed on ",DAY(NOW()),"/",MONTH(NOW()))</f>
        <v>printed on 15/11</v>
      </c>
    </row>
  </sheetData>
  <sheetProtection/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51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2:AP2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74" t="s">
        <v>316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6:17" ht="12.75">
      <c r="F3" s="274" t="s">
        <v>283</v>
      </c>
      <c r="G3" s="274"/>
      <c r="H3" s="274"/>
      <c r="I3" s="274"/>
      <c r="J3" s="274"/>
      <c r="K3" s="274"/>
      <c r="L3" s="274" t="s">
        <v>303</v>
      </c>
      <c r="M3" s="274"/>
      <c r="N3" s="274"/>
      <c r="O3" s="274"/>
      <c r="P3" s="274"/>
      <c r="Q3" s="274"/>
    </row>
    <row r="5" spans="11:15" ht="15" thickBot="1">
      <c r="K5" s="278" t="s">
        <v>85</v>
      </c>
      <c r="L5" s="278"/>
      <c r="N5" s="11"/>
      <c r="O5" s="11"/>
    </row>
    <row r="6" spans="3:20" ht="13.5" thickTop="1">
      <c r="C6" s="2"/>
      <c r="D6" s="3"/>
      <c r="E6" s="4"/>
      <c r="F6" s="275" t="s">
        <v>166</v>
      </c>
      <c r="G6" s="276"/>
      <c r="H6" s="27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1" t="s">
        <v>0</v>
      </c>
      <c r="D7" s="272"/>
      <c r="E7" s="273"/>
      <c r="F7" s="308" t="s">
        <v>296</v>
      </c>
      <c r="G7" s="309"/>
      <c r="H7" s="310"/>
      <c r="I7" s="271" t="s">
        <v>46</v>
      </c>
      <c r="J7" s="272"/>
      <c r="K7" s="273"/>
      <c r="L7" s="271" t="s">
        <v>47</v>
      </c>
      <c r="M7" s="272"/>
      <c r="N7" s="273"/>
      <c r="O7" s="271" t="s">
        <v>48</v>
      </c>
      <c r="P7" s="272"/>
      <c r="Q7" s="273"/>
      <c r="R7" s="271" t="s">
        <v>49</v>
      </c>
      <c r="S7" s="272"/>
      <c r="T7" s="273"/>
    </row>
    <row r="8" spans="3:42" ht="13.5" thickBot="1">
      <c r="C8" s="7"/>
      <c r="D8" s="8"/>
      <c r="E8" s="9"/>
      <c r="F8" s="26">
        <v>2018</v>
      </c>
      <c r="G8" s="27">
        <v>2019</v>
      </c>
      <c r="H8" s="25">
        <v>2020</v>
      </c>
      <c r="I8" s="26">
        <v>2018</v>
      </c>
      <c r="J8" s="27">
        <v>2019</v>
      </c>
      <c r="K8" s="25">
        <v>2020</v>
      </c>
      <c r="L8" s="26">
        <v>2018</v>
      </c>
      <c r="M8" s="27">
        <v>2019</v>
      </c>
      <c r="N8" s="25">
        <v>2020</v>
      </c>
      <c r="O8" s="26">
        <v>2018</v>
      </c>
      <c r="P8" s="27">
        <v>2019</v>
      </c>
      <c r="Q8" s="25">
        <v>2020</v>
      </c>
      <c r="R8" s="7"/>
      <c r="S8" s="8"/>
      <c r="T8" s="9"/>
      <c r="AA8" t="s">
        <v>0</v>
      </c>
      <c r="AD8" t="s">
        <v>338</v>
      </c>
      <c r="AG8" t="s">
        <v>46</v>
      </c>
      <c r="AJ8" t="s">
        <v>84</v>
      </c>
      <c r="AM8" t="s">
        <v>83</v>
      </c>
      <c r="AP8" t="s">
        <v>0</v>
      </c>
    </row>
    <row r="9" spans="1:42" ht="13.5" thickTop="1">
      <c r="A9">
        <f aca="true" t="shared" si="0" ref="A9:A26">IF(SUM(F9:Q9)&lt;1,"Y","")</f>
      </c>
      <c r="B9" s="19" t="s">
        <v>142</v>
      </c>
      <c r="C9" s="49" t="s">
        <v>141</v>
      </c>
      <c r="D9" s="173"/>
      <c r="E9" s="174"/>
      <c r="F9" s="183">
        <v>-15</v>
      </c>
      <c r="G9" s="184">
        <v>-15</v>
      </c>
      <c r="H9" s="185">
        <v>-15</v>
      </c>
      <c r="I9" s="161"/>
      <c r="J9" s="162"/>
      <c r="K9" s="163"/>
      <c r="L9" s="183">
        <v>25</v>
      </c>
      <c r="M9" s="184">
        <v>25</v>
      </c>
      <c r="N9" s="185">
        <v>25</v>
      </c>
      <c r="O9" s="183">
        <v>10</v>
      </c>
      <c r="P9" s="184">
        <v>10</v>
      </c>
      <c r="Q9" s="185">
        <v>10</v>
      </c>
      <c r="R9" s="71" t="s">
        <v>143</v>
      </c>
      <c r="S9" s="173"/>
      <c r="T9" s="174"/>
      <c r="AA9">
        <v>3</v>
      </c>
      <c r="AD9">
        <v>3</v>
      </c>
      <c r="AE9">
        <v>3</v>
      </c>
      <c r="AF9">
        <v>3</v>
      </c>
      <c r="AG9" t="s">
        <v>350</v>
      </c>
      <c r="AH9" t="s">
        <v>350</v>
      </c>
      <c r="AI9" t="s">
        <v>350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 t="s">
        <v>8</v>
      </c>
      <c r="C10" s="49" t="s">
        <v>93</v>
      </c>
      <c r="D10" s="173"/>
      <c r="E10" s="174"/>
      <c r="F10" s="183">
        <v>0</v>
      </c>
      <c r="G10" s="184">
        <v>0</v>
      </c>
      <c r="H10" s="185">
        <v>0</v>
      </c>
      <c r="I10" s="161"/>
      <c r="J10" s="162"/>
      <c r="K10" s="163"/>
      <c r="L10" s="183">
        <v>0</v>
      </c>
      <c r="M10" s="184">
        <v>0</v>
      </c>
      <c r="N10" s="185">
        <v>0</v>
      </c>
      <c r="O10" s="183">
        <v>0</v>
      </c>
      <c r="P10" s="184">
        <v>0</v>
      </c>
      <c r="Q10" s="185">
        <v>0</v>
      </c>
      <c r="R10" s="71" t="s">
        <v>55</v>
      </c>
      <c r="S10" s="173"/>
      <c r="T10" s="174"/>
      <c r="AA10">
        <v>2</v>
      </c>
      <c r="AD10">
        <v>2</v>
      </c>
      <c r="AE10">
        <v>2</v>
      </c>
      <c r="AF10">
        <v>2</v>
      </c>
      <c r="AG10" t="s">
        <v>350</v>
      </c>
      <c r="AH10" t="s">
        <v>350</v>
      </c>
      <c r="AI10" t="s">
        <v>350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 t="s">
        <v>9</v>
      </c>
      <c r="C11" s="49" t="s">
        <v>94</v>
      </c>
      <c r="D11" s="173"/>
      <c r="E11" s="174"/>
      <c r="F11" s="183">
        <v>-2</v>
      </c>
      <c r="G11" s="184">
        <v>-2</v>
      </c>
      <c r="H11" s="185">
        <v>-2</v>
      </c>
      <c r="I11" s="161"/>
      <c r="J11" s="162"/>
      <c r="K11" s="163"/>
      <c r="L11" s="183">
        <v>2</v>
      </c>
      <c r="M11" s="184">
        <v>2</v>
      </c>
      <c r="N11" s="185">
        <v>2</v>
      </c>
      <c r="O11" s="183">
        <v>0</v>
      </c>
      <c r="P11" s="184">
        <v>0</v>
      </c>
      <c r="Q11" s="185">
        <v>0</v>
      </c>
      <c r="R11" s="71" t="s">
        <v>75</v>
      </c>
      <c r="S11" s="173"/>
      <c r="T11" s="174"/>
      <c r="AA11">
        <v>2</v>
      </c>
      <c r="AD11">
        <v>2</v>
      </c>
      <c r="AE11">
        <v>2</v>
      </c>
      <c r="AF11">
        <v>2</v>
      </c>
      <c r="AG11" t="s">
        <v>350</v>
      </c>
      <c r="AH11" t="s">
        <v>350</v>
      </c>
      <c r="AI11" t="s">
        <v>350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1:42" ht="12.75">
      <c r="A12">
        <f t="shared" si="0"/>
      </c>
      <c r="B12" s="19" t="s">
        <v>15</v>
      </c>
      <c r="C12" s="49" t="s">
        <v>98</v>
      </c>
      <c r="D12" s="173"/>
      <c r="E12" s="174"/>
      <c r="F12" s="183">
        <v>-35</v>
      </c>
      <c r="G12" s="184">
        <v>-42.19206129926704</v>
      </c>
      <c r="H12" s="185">
        <v>-47.37207066591305</v>
      </c>
      <c r="I12" s="161"/>
      <c r="J12" s="162"/>
      <c r="K12" s="163"/>
      <c r="L12" s="183">
        <v>43</v>
      </c>
      <c r="M12" s="184">
        <v>48.02996956909071</v>
      </c>
      <c r="N12" s="185">
        <v>51.63221728677251</v>
      </c>
      <c r="O12" s="183">
        <v>8</v>
      </c>
      <c r="P12" s="184">
        <v>5.837908269823675</v>
      </c>
      <c r="Q12" s="185">
        <v>4.260146620859457</v>
      </c>
      <c r="R12" s="71" t="s">
        <v>15</v>
      </c>
      <c r="S12" s="173"/>
      <c r="T12" s="174"/>
      <c r="AA12">
        <v>2</v>
      </c>
      <c r="AD12">
        <v>2</v>
      </c>
      <c r="AE12">
        <v>2</v>
      </c>
      <c r="AF12">
        <v>2</v>
      </c>
      <c r="AG12" t="s">
        <v>350</v>
      </c>
      <c r="AH12" t="s">
        <v>350</v>
      </c>
      <c r="AI12" t="s">
        <v>350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 t="s">
        <v>10</v>
      </c>
      <c r="C13" s="49" t="s">
        <v>99</v>
      </c>
      <c r="D13" s="173"/>
      <c r="E13" s="174"/>
      <c r="F13" s="183">
        <v>-6</v>
      </c>
      <c r="G13" s="184">
        <v>-6</v>
      </c>
      <c r="H13" s="185">
        <v>-6</v>
      </c>
      <c r="I13" s="161"/>
      <c r="J13" s="162"/>
      <c r="K13" s="163"/>
      <c r="L13" s="183">
        <v>8</v>
      </c>
      <c r="M13" s="184">
        <v>8</v>
      </c>
      <c r="N13" s="185">
        <v>8</v>
      </c>
      <c r="O13" s="183">
        <v>2</v>
      </c>
      <c r="P13" s="184">
        <v>2</v>
      </c>
      <c r="Q13" s="185">
        <v>2</v>
      </c>
      <c r="R13" s="71" t="s">
        <v>59</v>
      </c>
      <c r="S13" s="173"/>
      <c r="T13" s="174"/>
      <c r="AA13">
        <v>2</v>
      </c>
      <c r="AD13">
        <v>2</v>
      </c>
      <c r="AE13">
        <v>2</v>
      </c>
      <c r="AF13">
        <v>2</v>
      </c>
      <c r="AG13" t="s">
        <v>350</v>
      </c>
      <c r="AH13" t="s">
        <v>350</v>
      </c>
      <c r="AI13" t="s">
        <v>350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1:42" ht="12.75">
      <c r="A14">
        <f t="shared" si="0"/>
      </c>
      <c r="B14" s="19" t="s">
        <v>144</v>
      </c>
      <c r="C14" s="49" t="s">
        <v>145</v>
      </c>
      <c r="D14" s="173"/>
      <c r="E14" s="174"/>
      <c r="F14" s="183">
        <v>-1</v>
      </c>
      <c r="G14" s="184">
        <v>-1</v>
      </c>
      <c r="H14" s="185">
        <v>-1</v>
      </c>
      <c r="I14" s="161"/>
      <c r="J14" s="162"/>
      <c r="K14" s="163"/>
      <c r="L14" s="183">
        <v>3</v>
      </c>
      <c r="M14" s="184">
        <v>3</v>
      </c>
      <c r="N14" s="185">
        <v>3</v>
      </c>
      <c r="O14" s="183">
        <v>2</v>
      </c>
      <c r="P14" s="184">
        <v>2</v>
      </c>
      <c r="Q14" s="185">
        <v>2</v>
      </c>
      <c r="R14" s="71" t="s">
        <v>144</v>
      </c>
      <c r="S14" s="173"/>
      <c r="T14" s="174"/>
      <c r="AA14">
        <v>3</v>
      </c>
      <c r="AD14">
        <v>3</v>
      </c>
      <c r="AE14">
        <v>3</v>
      </c>
      <c r="AF14">
        <v>3</v>
      </c>
      <c r="AG14" t="s">
        <v>350</v>
      </c>
      <c r="AH14" t="s">
        <v>350</v>
      </c>
      <c r="AI14" t="s">
        <v>350</v>
      </c>
      <c r="AJ14">
        <v>5</v>
      </c>
      <c r="AK14">
        <v>5</v>
      </c>
      <c r="AL14">
        <v>5</v>
      </c>
      <c r="AM14">
        <v>5</v>
      </c>
      <c r="AN14">
        <v>5</v>
      </c>
      <c r="AO14">
        <v>5</v>
      </c>
      <c r="AP14">
        <v>3</v>
      </c>
    </row>
    <row r="15" spans="1:42" ht="12.75">
      <c r="A15">
        <f t="shared" si="0"/>
      </c>
      <c r="B15" s="19" t="s">
        <v>29</v>
      </c>
      <c r="C15" s="49" t="s">
        <v>106</v>
      </c>
      <c r="D15" s="173"/>
      <c r="E15" s="174"/>
      <c r="F15" s="183">
        <v>-7</v>
      </c>
      <c r="G15" s="184">
        <v>-7</v>
      </c>
      <c r="H15" s="185">
        <v>-7</v>
      </c>
      <c r="I15" s="161"/>
      <c r="J15" s="162"/>
      <c r="K15" s="163"/>
      <c r="L15" s="183">
        <v>8</v>
      </c>
      <c r="M15" s="184">
        <v>8</v>
      </c>
      <c r="N15" s="185">
        <v>8</v>
      </c>
      <c r="O15" s="183">
        <v>1</v>
      </c>
      <c r="P15" s="184">
        <v>1</v>
      </c>
      <c r="Q15" s="185">
        <v>1</v>
      </c>
      <c r="R15" s="71" t="s">
        <v>65</v>
      </c>
      <c r="S15" s="173"/>
      <c r="T15" s="174"/>
      <c r="AA15">
        <v>2</v>
      </c>
      <c r="AD15">
        <v>2</v>
      </c>
      <c r="AE15">
        <v>2</v>
      </c>
      <c r="AF15">
        <v>2</v>
      </c>
      <c r="AG15" t="s">
        <v>350</v>
      </c>
      <c r="AH15" t="s">
        <v>350</v>
      </c>
      <c r="AI15" t="s">
        <v>350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 t="s">
        <v>31</v>
      </c>
      <c r="C16" s="49" t="s">
        <v>108</v>
      </c>
      <c r="D16" s="173"/>
      <c r="E16" s="174"/>
      <c r="F16" s="183">
        <v>-0.714</v>
      </c>
      <c r="G16" s="184">
        <v>-1</v>
      </c>
      <c r="H16" s="185">
        <v>-2</v>
      </c>
      <c r="I16" s="161"/>
      <c r="J16" s="162"/>
      <c r="K16" s="163"/>
      <c r="L16" s="183">
        <v>0.78</v>
      </c>
      <c r="M16" s="184">
        <v>1</v>
      </c>
      <c r="N16" s="185">
        <v>2</v>
      </c>
      <c r="O16" s="183">
        <v>0.066</v>
      </c>
      <c r="P16" s="184">
        <v>0</v>
      </c>
      <c r="Q16" s="185">
        <v>0</v>
      </c>
      <c r="R16" s="71" t="s">
        <v>67</v>
      </c>
      <c r="S16" s="173"/>
      <c r="T16" s="174"/>
      <c r="AA16">
        <v>2</v>
      </c>
      <c r="AD16">
        <v>2</v>
      </c>
      <c r="AE16">
        <v>2</v>
      </c>
      <c r="AF16">
        <v>2</v>
      </c>
      <c r="AG16" t="s">
        <v>350</v>
      </c>
      <c r="AH16" t="s">
        <v>350</v>
      </c>
      <c r="AI16" t="s">
        <v>350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 t="s">
        <v>32</v>
      </c>
      <c r="C17" s="49" t="s">
        <v>109</v>
      </c>
      <c r="D17" s="173"/>
      <c r="E17" s="174"/>
      <c r="F17" s="183">
        <v>-12.556</v>
      </c>
      <c r="G17" s="184">
        <v>-14</v>
      </c>
      <c r="H17" s="185">
        <v>-15</v>
      </c>
      <c r="I17" s="161"/>
      <c r="J17" s="162"/>
      <c r="K17" s="163"/>
      <c r="L17" s="183">
        <v>22.051</v>
      </c>
      <c r="M17" s="184">
        <v>20</v>
      </c>
      <c r="N17" s="185">
        <v>22</v>
      </c>
      <c r="O17" s="183">
        <v>9.495</v>
      </c>
      <c r="P17" s="184">
        <v>6</v>
      </c>
      <c r="Q17" s="185">
        <v>7</v>
      </c>
      <c r="R17" s="71" t="s">
        <v>32</v>
      </c>
      <c r="S17" s="173"/>
      <c r="T17" s="174"/>
      <c r="AA17">
        <v>2</v>
      </c>
      <c r="AD17">
        <v>2</v>
      </c>
      <c r="AE17">
        <v>2</v>
      </c>
      <c r="AF17">
        <v>2</v>
      </c>
      <c r="AG17" t="s">
        <v>350</v>
      </c>
      <c r="AH17" t="s">
        <v>350</v>
      </c>
      <c r="AI17" t="s">
        <v>350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A18">
        <f t="shared" si="0"/>
      </c>
      <c r="B18" s="19" t="s">
        <v>36</v>
      </c>
      <c r="C18" s="49" t="s">
        <v>112</v>
      </c>
      <c r="D18" s="173"/>
      <c r="E18" s="174"/>
      <c r="F18" s="183">
        <v>-0.9299999999999999</v>
      </c>
      <c r="G18" s="184">
        <v>-0.78</v>
      </c>
      <c r="H18" s="185">
        <v>-0.5</v>
      </c>
      <c r="I18" s="161"/>
      <c r="J18" s="162"/>
      <c r="K18" s="163"/>
      <c r="L18" s="183">
        <v>0.94</v>
      </c>
      <c r="M18" s="184">
        <v>1.02</v>
      </c>
      <c r="N18" s="185">
        <v>1</v>
      </c>
      <c r="O18" s="183">
        <v>0.01</v>
      </c>
      <c r="P18" s="184">
        <v>0.24</v>
      </c>
      <c r="Q18" s="185">
        <v>0.5</v>
      </c>
      <c r="R18" s="71" t="s">
        <v>70</v>
      </c>
      <c r="S18" s="173"/>
      <c r="T18" s="174"/>
      <c r="AA18">
        <v>2</v>
      </c>
      <c r="AD18">
        <v>2</v>
      </c>
      <c r="AE18">
        <v>2</v>
      </c>
      <c r="AF18">
        <v>2</v>
      </c>
      <c r="AG18" t="s">
        <v>350</v>
      </c>
      <c r="AH18" t="s">
        <v>350</v>
      </c>
      <c r="AI18" t="s">
        <v>350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 t="s">
        <v>37</v>
      </c>
      <c r="C19" s="49" t="s">
        <v>114</v>
      </c>
      <c r="D19" s="173"/>
      <c r="E19" s="174"/>
      <c r="F19" s="183">
        <v>-1</v>
      </c>
      <c r="G19" s="184">
        <v>-1</v>
      </c>
      <c r="H19" s="185">
        <v>-1</v>
      </c>
      <c r="I19" s="161"/>
      <c r="J19" s="162"/>
      <c r="K19" s="163"/>
      <c r="L19" s="183">
        <v>1</v>
      </c>
      <c r="M19" s="184">
        <v>1</v>
      </c>
      <c r="N19" s="185">
        <v>1</v>
      </c>
      <c r="O19" s="183">
        <v>0</v>
      </c>
      <c r="P19" s="184">
        <v>0</v>
      </c>
      <c r="Q19" s="185">
        <v>0</v>
      </c>
      <c r="R19" s="71" t="s">
        <v>72</v>
      </c>
      <c r="S19" s="173"/>
      <c r="T19" s="174"/>
      <c r="AA19">
        <v>2</v>
      </c>
      <c r="AD19">
        <v>2</v>
      </c>
      <c r="AE19">
        <v>2</v>
      </c>
      <c r="AF19">
        <v>2</v>
      </c>
      <c r="AG19" t="s">
        <v>350</v>
      </c>
      <c r="AH19" t="s">
        <v>350</v>
      </c>
      <c r="AI19" t="s">
        <v>350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 t="s">
        <v>7</v>
      </c>
      <c r="C20" s="49" t="s">
        <v>115</v>
      </c>
      <c r="D20" s="173"/>
      <c r="E20" s="174"/>
      <c r="F20" s="183">
        <v>0</v>
      </c>
      <c r="G20" s="184">
        <v>0</v>
      </c>
      <c r="H20" s="185">
        <v>0</v>
      </c>
      <c r="I20" s="161"/>
      <c r="J20" s="162"/>
      <c r="K20" s="163"/>
      <c r="L20" s="183">
        <v>0</v>
      </c>
      <c r="M20" s="184">
        <v>0</v>
      </c>
      <c r="N20" s="185">
        <v>0</v>
      </c>
      <c r="O20" s="183">
        <v>0</v>
      </c>
      <c r="P20" s="184">
        <v>0</v>
      </c>
      <c r="Q20" s="185">
        <v>0</v>
      </c>
      <c r="R20" s="71" t="s">
        <v>73</v>
      </c>
      <c r="S20" s="173"/>
      <c r="T20" s="174"/>
      <c r="AA20">
        <v>2</v>
      </c>
      <c r="AD20">
        <v>2</v>
      </c>
      <c r="AE20">
        <v>2</v>
      </c>
      <c r="AF20">
        <v>2</v>
      </c>
      <c r="AG20" t="s">
        <v>350</v>
      </c>
      <c r="AH20" t="s">
        <v>350</v>
      </c>
      <c r="AI20" t="s">
        <v>350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 t="s">
        <v>38</v>
      </c>
      <c r="C21" s="49" t="s">
        <v>117</v>
      </c>
      <c r="D21" s="173"/>
      <c r="E21" s="174"/>
      <c r="F21" s="183">
        <v>-39</v>
      </c>
      <c r="G21" s="184">
        <v>-29</v>
      </c>
      <c r="H21" s="185">
        <v>-29</v>
      </c>
      <c r="I21" s="161"/>
      <c r="J21" s="162"/>
      <c r="K21" s="163"/>
      <c r="L21" s="183">
        <v>40</v>
      </c>
      <c r="M21" s="184">
        <v>30</v>
      </c>
      <c r="N21" s="185">
        <v>30</v>
      </c>
      <c r="O21" s="183">
        <v>1</v>
      </c>
      <c r="P21" s="184">
        <v>1</v>
      </c>
      <c r="Q21" s="185">
        <v>1</v>
      </c>
      <c r="R21" s="71" t="s">
        <v>74</v>
      </c>
      <c r="S21" s="173"/>
      <c r="T21" s="174"/>
      <c r="AA21">
        <v>2</v>
      </c>
      <c r="AD21">
        <v>2</v>
      </c>
      <c r="AE21">
        <v>2</v>
      </c>
      <c r="AF21">
        <v>2</v>
      </c>
      <c r="AG21" t="s">
        <v>350</v>
      </c>
      <c r="AH21" t="s">
        <v>350</v>
      </c>
      <c r="AI21" t="s">
        <v>350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3.5" thickBot="1">
      <c r="B22" s="19" t="s">
        <v>16</v>
      </c>
      <c r="C22" s="49" t="s">
        <v>118</v>
      </c>
      <c r="D22" s="173"/>
      <c r="E22" s="174"/>
      <c r="F22" s="183">
        <v>-55</v>
      </c>
      <c r="G22" s="184">
        <v>-50</v>
      </c>
      <c r="H22" s="185">
        <v>-50</v>
      </c>
      <c r="I22" s="161"/>
      <c r="J22" s="162"/>
      <c r="K22" s="163"/>
      <c r="L22" s="183">
        <v>62</v>
      </c>
      <c r="M22" s="184">
        <v>60</v>
      </c>
      <c r="N22" s="185">
        <v>60</v>
      </c>
      <c r="O22" s="183">
        <v>7</v>
      </c>
      <c r="P22" s="184">
        <v>10</v>
      </c>
      <c r="Q22" s="185">
        <v>10</v>
      </c>
      <c r="R22" s="71" t="s">
        <v>76</v>
      </c>
      <c r="S22" s="173"/>
      <c r="T22" s="174"/>
      <c r="AA22">
        <v>2</v>
      </c>
      <c r="AD22">
        <v>2</v>
      </c>
      <c r="AE22">
        <v>2</v>
      </c>
      <c r="AF22">
        <v>2</v>
      </c>
      <c r="AG22" t="s">
        <v>350</v>
      </c>
      <c r="AH22" t="s">
        <v>350</v>
      </c>
      <c r="AI22" t="s">
        <v>350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1:42" ht="14.25" thickBot="1" thickTop="1">
      <c r="A23">
        <f t="shared" si="0"/>
      </c>
      <c r="C23" s="14" t="s">
        <v>42</v>
      </c>
      <c r="D23" s="177"/>
      <c r="E23" s="178"/>
      <c r="F23" s="155">
        <v>-193</v>
      </c>
      <c r="G23" s="156">
        <v>-186.94206129926707</v>
      </c>
      <c r="H23" s="157">
        <v>-192.77207066591305</v>
      </c>
      <c r="I23" s="167"/>
      <c r="J23" s="168"/>
      <c r="K23" s="169"/>
      <c r="L23" s="155">
        <v>233.77100000000002</v>
      </c>
      <c r="M23" s="156">
        <v>225.04996956909073</v>
      </c>
      <c r="N23" s="157">
        <v>230.63221728677252</v>
      </c>
      <c r="O23" s="155">
        <v>40.771</v>
      </c>
      <c r="P23" s="156">
        <v>38.107908269823675</v>
      </c>
      <c r="Q23" s="157">
        <v>37.86014662085946</v>
      </c>
      <c r="R23" s="14" t="s">
        <v>42</v>
      </c>
      <c r="S23" s="177"/>
      <c r="T23" s="178"/>
      <c r="AA23" t="e">
        <v>#REF!</v>
      </c>
      <c r="AD23" t="e">
        <v>#REF!</v>
      </c>
      <c r="AE23" t="e">
        <v>#REF!</v>
      </c>
      <c r="AF23" t="e">
        <v>#REF!</v>
      </c>
      <c r="AG23" t="s">
        <v>350</v>
      </c>
      <c r="AH23" t="s">
        <v>350</v>
      </c>
      <c r="AI23" t="s">
        <v>350</v>
      </c>
      <c r="AJ23" t="e">
        <v>#REF!</v>
      </c>
      <c r="AK23" t="e">
        <v>#REF!</v>
      </c>
      <c r="AL23" t="e">
        <v>#REF!</v>
      </c>
      <c r="AM23" t="e">
        <v>#REF!</v>
      </c>
      <c r="AN23" t="e">
        <v>#REF!</v>
      </c>
      <c r="AO23" t="e">
        <v>#REF!</v>
      </c>
      <c r="AP23" t="e">
        <v>#REF!</v>
      </c>
    </row>
    <row r="24" spans="2:42" ht="13.5" thickTop="1">
      <c r="B24" s="16" t="s">
        <v>6</v>
      </c>
      <c r="C24" s="170" t="s">
        <v>128</v>
      </c>
      <c r="D24" s="171"/>
      <c r="E24" s="172"/>
      <c r="F24" s="180">
        <v>0</v>
      </c>
      <c r="G24" s="181">
        <v>0</v>
      </c>
      <c r="H24" s="182">
        <v>0</v>
      </c>
      <c r="I24" s="158"/>
      <c r="J24" s="159"/>
      <c r="K24" s="160"/>
      <c r="L24" s="180">
        <v>0</v>
      </c>
      <c r="M24" s="181">
        <v>0</v>
      </c>
      <c r="N24" s="182">
        <v>0</v>
      </c>
      <c r="O24" s="180">
        <v>0</v>
      </c>
      <c r="P24" s="181">
        <v>0</v>
      </c>
      <c r="Q24" s="182">
        <v>0</v>
      </c>
      <c r="R24" s="83" t="s">
        <v>6</v>
      </c>
      <c r="S24" s="171"/>
      <c r="T24" s="172"/>
      <c r="AA24">
        <v>3</v>
      </c>
      <c r="AD24">
        <v>3</v>
      </c>
      <c r="AE24">
        <v>3</v>
      </c>
      <c r="AF24">
        <v>3</v>
      </c>
      <c r="AG24" t="s">
        <v>350</v>
      </c>
      <c r="AH24" t="s">
        <v>350</v>
      </c>
      <c r="AI24" t="s">
        <v>350</v>
      </c>
      <c r="AJ24">
        <v>5</v>
      </c>
      <c r="AK24">
        <v>5</v>
      </c>
      <c r="AL24">
        <v>5</v>
      </c>
      <c r="AM24">
        <v>5</v>
      </c>
      <c r="AN24">
        <v>5</v>
      </c>
      <c r="AO24">
        <v>5</v>
      </c>
      <c r="AP24">
        <v>3</v>
      </c>
    </row>
    <row r="25" spans="1:42" ht="13.5" thickBot="1">
      <c r="A25">
        <f t="shared" si="0"/>
      </c>
      <c r="B25" s="16" t="s">
        <v>40</v>
      </c>
      <c r="C25" s="7" t="s">
        <v>129</v>
      </c>
      <c r="D25" s="8"/>
      <c r="E25" s="9"/>
      <c r="F25" s="152">
        <v>0</v>
      </c>
      <c r="G25" s="153">
        <v>-0.8</v>
      </c>
      <c r="H25" s="154">
        <v>-1.4900000000000002</v>
      </c>
      <c r="I25" s="164"/>
      <c r="J25" s="165"/>
      <c r="K25" s="166"/>
      <c r="L25" s="152">
        <v>1.3</v>
      </c>
      <c r="M25" s="153">
        <v>1.8</v>
      </c>
      <c r="N25" s="154">
        <v>2.49</v>
      </c>
      <c r="O25" s="152">
        <v>1.3</v>
      </c>
      <c r="P25" s="153">
        <v>1</v>
      </c>
      <c r="Q25" s="154">
        <v>1</v>
      </c>
      <c r="R25" s="21" t="s">
        <v>82</v>
      </c>
      <c r="S25" s="8"/>
      <c r="T25" s="9"/>
      <c r="AA25">
        <v>2</v>
      </c>
      <c r="AD25">
        <v>2</v>
      </c>
      <c r="AE25">
        <v>2</v>
      </c>
      <c r="AF25">
        <v>2</v>
      </c>
      <c r="AG25" t="s">
        <v>350</v>
      </c>
      <c r="AH25" t="s">
        <v>350</v>
      </c>
      <c r="AI25" t="s">
        <v>350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1:42" ht="14.25" thickBot="1" thickTop="1">
      <c r="A26">
        <f t="shared" si="0"/>
      </c>
      <c r="C26" s="14" t="s">
        <v>43</v>
      </c>
      <c r="D26" s="12"/>
      <c r="E26" s="13"/>
      <c r="F26" s="155">
        <v>0</v>
      </c>
      <c r="G26" s="156">
        <v>-0.8</v>
      </c>
      <c r="H26" s="157">
        <v>-1.4900000000000002</v>
      </c>
      <c r="I26" s="167"/>
      <c r="J26" s="168"/>
      <c r="K26" s="169"/>
      <c r="L26" s="155">
        <v>1.3</v>
      </c>
      <c r="M26" s="156">
        <v>1.8</v>
      </c>
      <c r="N26" s="157">
        <v>2.49</v>
      </c>
      <c r="O26" s="155">
        <v>1.3</v>
      </c>
      <c r="P26" s="156">
        <v>1</v>
      </c>
      <c r="Q26" s="157">
        <v>1</v>
      </c>
      <c r="R26" s="18" t="s">
        <v>130</v>
      </c>
      <c r="S26" s="8"/>
      <c r="T26" s="9"/>
      <c r="AA26" t="e">
        <v>#REF!</v>
      </c>
      <c r="AD26" t="e">
        <v>#REF!</v>
      </c>
      <c r="AE26" t="e">
        <v>#REF!</v>
      </c>
      <c r="AF26" t="e">
        <v>#REF!</v>
      </c>
      <c r="AG26" t="s">
        <v>350</v>
      </c>
      <c r="AH26" t="s">
        <v>350</v>
      </c>
      <c r="AI26" t="s">
        <v>350</v>
      </c>
      <c r="AJ26" t="e">
        <v>#REF!</v>
      </c>
      <c r="AK26" t="e">
        <v>#REF!</v>
      </c>
      <c r="AL26" t="e">
        <v>#REF!</v>
      </c>
      <c r="AM26" t="e">
        <v>#REF!</v>
      </c>
      <c r="AN26" t="e">
        <v>#REF!</v>
      </c>
      <c r="AO26" t="e">
        <v>#REF!</v>
      </c>
      <c r="AP26" t="e">
        <v>#REF!</v>
      </c>
    </row>
    <row r="27" spans="3:20" ht="13.5" thickTop="1">
      <c r="C27" s="41" t="str">
        <f ca="1">CELL("filename")</f>
        <v>C:\MyFiles\Timber\Timber Committee\TCQ2019\Masterfiles\[TF2019_final_tables_postmeeting.xls]Table 13</v>
      </c>
      <c r="T27" s="43" t="str">
        <f ca="1">CONCATENATE("printed on ",DAY(NOW()),"/",MONTH(NOW()))</f>
        <v>printed on 15/11</v>
      </c>
    </row>
  </sheetData>
  <sheetProtection/>
  <mergeCells count="11"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  <mergeCell ref="L7:N7"/>
  </mergeCells>
  <conditionalFormatting sqref="C9:R26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2:AP5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74" t="s">
        <v>216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6:17" ht="12.75">
      <c r="F3" s="274" t="s">
        <v>161</v>
      </c>
      <c r="G3" s="274"/>
      <c r="H3" s="274"/>
      <c r="I3" s="274"/>
      <c r="J3" s="274"/>
      <c r="K3" s="274"/>
      <c r="L3" s="274" t="s">
        <v>162</v>
      </c>
      <c r="M3" s="274"/>
      <c r="N3" s="274"/>
      <c r="O3" s="274"/>
      <c r="P3" s="274"/>
      <c r="Q3" s="274"/>
    </row>
    <row r="5" spans="11:15" ht="15" thickBot="1">
      <c r="K5" s="278" t="s">
        <v>85</v>
      </c>
      <c r="L5" s="278"/>
      <c r="N5" s="11"/>
      <c r="O5" s="11"/>
    </row>
    <row r="6" spans="3:20" ht="15" thickTop="1">
      <c r="C6" s="2"/>
      <c r="D6" s="3"/>
      <c r="E6" s="4"/>
      <c r="F6" s="307" t="s">
        <v>294</v>
      </c>
      <c r="G6" s="276"/>
      <c r="H6" s="27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71" t="s">
        <v>0</v>
      </c>
      <c r="D7" s="272"/>
      <c r="E7" s="273"/>
      <c r="F7" s="302" t="s">
        <v>295</v>
      </c>
      <c r="G7" s="272"/>
      <c r="H7" s="273"/>
      <c r="I7" s="271" t="s">
        <v>46</v>
      </c>
      <c r="J7" s="272"/>
      <c r="K7" s="273"/>
      <c r="L7" s="271" t="s">
        <v>47</v>
      </c>
      <c r="M7" s="272"/>
      <c r="N7" s="273"/>
      <c r="O7" s="271" t="s">
        <v>48</v>
      </c>
      <c r="P7" s="272"/>
      <c r="Q7" s="273"/>
      <c r="R7" s="271" t="s">
        <v>49</v>
      </c>
      <c r="S7" s="272"/>
      <c r="T7" s="273"/>
    </row>
    <row r="8" spans="3:42" ht="13.5" thickBot="1">
      <c r="C8" s="7"/>
      <c r="D8" s="8"/>
      <c r="E8" s="9"/>
      <c r="F8" s="26">
        <v>2018</v>
      </c>
      <c r="G8" s="27">
        <v>2019</v>
      </c>
      <c r="H8" s="25">
        <v>2020</v>
      </c>
      <c r="I8" s="26">
        <v>2018</v>
      </c>
      <c r="J8" s="27">
        <v>2019</v>
      </c>
      <c r="K8" s="25">
        <v>2020</v>
      </c>
      <c r="L8" s="26">
        <v>2018</v>
      </c>
      <c r="M8" s="27">
        <v>2019</v>
      </c>
      <c r="N8" s="25">
        <v>2020</v>
      </c>
      <c r="O8" s="26">
        <v>2018</v>
      </c>
      <c r="P8" s="27">
        <v>2019</v>
      </c>
      <c r="Q8" s="25">
        <v>2020</v>
      </c>
      <c r="R8" s="7"/>
      <c r="S8" s="8"/>
      <c r="T8" s="9"/>
      <c r="AA8" t="s">
        <v>0</v>
      </c>
      <c r="AD8" t="s">
        <v>338</v>
      </c>
      <c r="AG8" t="s">
        <v>46</v>
      </c>
      <c r="AJ8" t="s">
        <v>84</v>
      </c>
      <c r="AM8" t="s">
        <v>83</v>
      </c>
      <c r="AP8" t="s">
        <v>0</v>
      </c>
    </row>
    <row r="9" spans="1:42" ht="13.5" thickTop="1">
      <c r="A9">
        <f aca="true" t="shared" si="0" ref="A9:A55">IF(SUM(F9:Q9)&lt;1,"Y","")</f>
      </c>
      <c r="B9" s="15" t="s">
        <v>1</v>
      </c>
      <c r="C9" s="170" t="s">
        <v>88</v>
      </c>
      <c r="D9" s="171"/>
      <c r="E9" s="172"/>
      <c r="F9" s="180">
        <v>-34</v>
      </c>
      <c r="G9" s="181">
        <v>-34</v>
      </c>
      <c r="H9" s="182">
        <v>-34</v>
      </c>
      <c r="I9" s="180">
        <v>5</v>
      </c>
      <c r="J9" s="181">
        <v>5</v>
      </c>
      <c r="K9" s="182">
        <v>5</v>
      </c>
      <c r="L9" s="180">
        <v>0</v>
      </c>
      <c r="M9" s="181">
        <v>0</v>
      </c>
      <c r="N9" s="182">
        <v>0</v>
      </c>
      <c r="O9" s="180">
        <v>39</v>
      </c>
      <c r="P9" s="181">
        <v>39</v>
      </c>
      <c r="Q9" s="182">
        <v>39</v>
      </c>
      <c r="R9" s="83" t="s">
        <v>50</v>
      </c>
      <c r="S9" s="171"/>
      <c r="T9" s="172"/>
      <c r="AA9">
        <v>3</v>
      </c>
      <c r="AD9">
        <v>3</v>
      </c>
      <c r="AE9">
        <v>3</v>
      </c>
      <c r="AF9">
        <v>3</v>
      </c>
      <c r="AG9">
        <v>3</v>
      </c>
      <c r="AH9">
        <v>3</v>
      </c>
      <c r="AI9">
        <v>3</v>
      </c>
      <c r="AJ9">
        <v>2</v>
      </c>
      <c r="AK9">
        <v>3</v>
      </c>
      <c r="AL9">
        <v>3</v>
      </c>
      <c r="AM9">
        <v>2</v>
      </c>
      <c r="AN9">
        <v>3</v>
      </c>
      <c r="AO9">
        <v>3</v>
      </c>
      <c r="AP9">
        <v>3</v>
      </c>
    </row>
    <row r="10" spans="1:42" ht="12.75">
      <c r="A10">
        <f t="shared" si="0"/>
      </c>
      <c r="B10" s="19" t="s">
        <v>2</v>
      </c>
      <c r="C10" s="49" t="s">
        <v>89</v>
      </c>
      <c r="D10" s="173"/>
      <c r="E10" s="174"/>
      <c r="F10" s="183">
        <v>14951.408611573444</v>
      </c>
      <c r="G10" s="184">
        <v>15200.38084230297</v>
      </c>
      <c r="H10" s="185">
        <v>15300.601025789207</v>
      </c>
      <c r="I10" s="183">
        <v>10636.46</v>
      </c>
      <c r="J10" s="184">
        <v>11047</v>
      </c>
      <c r="K10" s="185">
        <v>11150</v>
      </c>
      <c r="L10" s="183">
        <v>5348.534219010364</v>
      </c>
      <c r="M10" s="184">
        <v>5094.798165137615</v>
      </c>
      <c r="N10" s="185">
        <v>5142.018348623853</v>
      </c>
      <c r="O10" s="183">
        <v>1033.585607436918</v>
      </c>
      <c r="P10" s="184">
        <v>941.4173228346457</v>
      </c>
      <c r="Q10" s="185">
        <v>991.4173228346457</v>
      </c>
      <c r="R10" s="71" t="s">
        <v>51</v>
      </c>
      <c r="S10" s="173"/>
      <c r="T10" s="174"/>
      <c r="AA10">
        <v>3</v>
      </c>
      <c r="AD10">
        <v>3</v>
      </c>
      <c r="AE10">
        <v>3</v>
      </c>
      <c r="AF10">
        <v>3</v>
      </c>
      <c r="AG10">
        <v>2</v>
      </c>
      <c r="AH10">
        <v>2</v>
      </c>
      <c r="AI10">
        <v>2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3</v>
      </c>
    </row>
    <row r="11" spans="1:42" ht="12.75">
      <c r="A11">
        <f t="shared" si="0"/>
      </c>
      <c r="B11" s="19" t="s">
        <v>142</v>
      </c>
      <c r="C11" s="49" t="s">
        <v>141</v>
      </c>
      <c r="D11" s="173"/>
      <c r="E11" s="174"/>
      <c r="F11" s="183">
        <v>5245.299999999999</v>
      </c>
      <c r="G11" s="184">
        <v>5205.299999999999</v>
      </c>
      <c r="H11" s="185">
        <v>5145.299999999999</v>
      </c>
      <c r="I11" s="183">
        <v>2282.91</v>
      </c>
      <c r="J11" s="184">
        <v>2242.91</v>
      </c>
      <c r="K11" s="185">
        <v>2242.91</v>
      </c>
      <c r="L11" s="183">
        <v>3909.81</v>
      </c>
      <c r="M11" s="184">
        <v>3909.81</v>
      </c>
      <c r="N11" s="185">
        <v>3849.81</v>
      </c>
      <c r="O11" s="183">
        <v>947.42</v>
      </c>
      <c r="P11" s="184">
        <v>947.42</v>
      </c>
      <c r="Q11" s="185">
        <v>947.42</v>
      </c>
      <c r="R11" s="71" t="s">
        <v>143</v>
      </c>
      <c r="S11" s="173"/>
      <c r="T11" s="174"/>
      <c r="AA11">
        <v>3</v>
      </c>
      <c r="AD11">
        <v>3</v>
      </c>
      <c r="AE11">
        <v>3</v>
      </c>
      <c r="AF11">
        <v>3</v>
      </c>
      <c r="AG11">
        <v>3</v>
      </c>
      <c r="AH11">
        <v>3</v>
      </c>
      <c r="AI11">
        <v>3</v>
      </c>
      <c r="AJ11">
        <v>3</v>
      </c>
      <c r="AK11">
        <v>3</v>
      </c>
      <c r="AL11">
        <v>3</v>
      </c>
      <c r="AM11">
        <v>3</v>
      </c>
      <c r="AN11">
        <v>3</v>
      </c>
      <c r="AO11">
        <v>3</v>
      </c>
      <c r="AP11">
        <v>3</v>
      </c>
    </row>
    <row r="12" spans="1:42" ht="12.75">
      <c r="A12">
        <f t="shared" si="0"/>
      </c>
      <c r="B12" s="19" t="s">
        <v>4</v>
      </c>
      <c r="C12" s="49" t="s">
        <v>90</v>
      </c>
      <c r="D12" s="173"/>
      <c r="E12" s="174"/>
      <c r="F12" s="183">
        <v>945.7299999999999</v>
      </c>
      <c r="G12" s="184">
        <v>865</v>
      </c>
      <c r="H12" s="185">
        <v>961</v>
      </c>
      <c r="I12" s="183">
        <v>928</v>
      </c>
      <c r="J12" s="184">
        <v>820</v>
      </c>
      <c r="K12" s="185">
        <v>905</v>
      </c>
      <c r="L12" s="183">
        <v>70.92</v>
      </c>
      <c r="M12" s="184">
        <v>93</v>
      </c>
      <c r="N12" s="185">
        <v>101</v>
      </c>
      <c r="O12" s="183">
        <v>53.19</v>
      </c>
      <c r="P12" s="184">
        <v>48</v>
      </c>
      <c r="Q12" s="185">
        <v>45</v>
      </c>
      <c r="R12" s="71" t="s">
        <v>52</v>
      </c>
      <c r="S12" s="173"/>
      <c r="T12" s="174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 t="s">
        <v>3</v>
      </c>
      <c r="C13" s="49" t="s">
        <v>91</v>
      </c>
      <c r="D13" s="173"/>
      <c r="E13" s="174"/>
      <c r="F13" s="183">
        <v>2191.44</v>
      </c>
      <c r="G13" s="184">
        <v>2191.44</v>
      </c>
      <c r="H13" s="185">
        <v>2191.44</v>
      </c>
      <c r="I13" s="183">
        <v>2395.9700000000003</v>
      </c>
      <c r="J13" s="184">
        <v>2395.9700000000003</v>
      </c>
      <c r="K13" s="185">
        <v>2395.9700000000003</v>
      </c>
      <c r="L13" s="183">
        <v>6.1</v>
      </c>
      <c r="M13" s="184">
        <v>6.1</v>
      </c>
      <c r="N13" s="185">
        <v>6.1</v>
      </c>
      <c r="O13" s="183">
        <v>210.63</v>
      </c>
      <c r="P13" s="184">
        <v>210.63</v>
      </c>
      <c r="Q13" s="185">
        <v>210.63</v>
      </c>
      <c r="R13" s="71" t="s">
        <v>53</v>
      </c>
      <c r="S13" s="173"/>
      <c r="T13" s="174"/>
      <c r="AA13">
        <v>3</v>
      </c>
      <c r="AD13">
        <v>2</v>
      </c>
      <c r="AE13">
        <v>3</v>
      </c>
      <c r="AF13">
        <v>3</v>
      </c>
      <c r="AG13">
        <v>2</v>
      </c>
      <c r="AH13">
        <v>3</v>
      </c>
      <c r="AI13">
        <v>3</v>
      </c>
      <c r="AJ13">
        <v>2</v>
      </c>
      <c r="AK13">
        <v>3</v>
      </c>
      <c r="AL13">
        <v>3</v>
      </c>
      <c r="AM13">
        <v>2</v>
      </c>
      <c r="AN13">
        <v>3</v>
      </c>
      <c r="AO13">
        <v>3</v>
      </c>
      <c r="AP13">
        <v>3</v>
      </c>
    </row>
    <row r="14" spans="1:42" ht="12.75">
      <c r="A14">
        <f t="shared" si="0"/>
      </c>
      <c r="B14" s="19" t="s">
        <v>18</v>
      </c>
      <c r="C14" s="49" t="s">
        <v>92</v>
      </c>
      <c r="D14" s="173"/>
      <c r="E14" s="174"/>
      <c r="F14" s="183">
        <v>359.82</v>
      </c>
      <c r="G14" s="184">
        <v>359.82</v>
      </c>
      <c r="H14" s="185">
        <v>359.82</v>
      </c>
      <c r="I14" s="183">
        <v>1352.21</v>
      </c>
      <c r="J14" s="184">
        <v>1352.21</v>
      </c>
      <c r="K14" s="185">
        <v>1352.21</v>
      </c>
      <c r="L14" s="183">
        <v>73.56</v>
      </c>
      <c r="M14" s="184">
        <v>73.56</v>
      </c>
      <c r="N14" s="185">
        <v>73.56</v>
      </c>
      <c r="O14" s="183">
        <v>1065.95</v>
      </c>
      <c r="P14" s="184">
        <v>1065.95</v>
      </c>
      <c r="Q14" s="185">
        <v>1065.95</v>
      </c>
      <c r="R14" s="71" t="s">
        <v>54</v>
      </c>
      <c r="S14" s="173"/>
      <c r="T14" s="174"/>
      <c r="AA14">
        <v>3</v>
      </c>
      <c r="AD14">
        <v>3</v>
      </c>
      <c r="AE14">
        <v>3</v>
      </c>
      <c r="AF14">
        <v>3</v>
      </c>
      <c r="AG14">
        <v>2</v>
      </c>
      <c r="AH14">
        <v>3</v>
      </c>
      <c r="AI14">
        <v>3</v>
      </c>
      <c r="AJ14">
        <v>3</v>
      </c>
      <c r="AK14">
        <v>3</v>
      </c>
      <c r="AL14">
        <v>3</v>
      </c>
      <c r="AM14">
        <v>3</v>
      </c>
      <c r="AN14">
        <v>3</v>
      </c>
      <c r="AO14">
        <v>3</v>
      </c>
      <c r="AP14">
        <v>3</v>
      </c>
    </row>
    <row r="15" spans="1:42" ht="12.75">
      <c r="A15">
        <f t="shared" si="0"/>
      </c>
      <c r="B15" s="19" t="s">
        <v>8</v>
      </c>
      <c r="C15" s="49" t="s">
        <v>93</v>
      </c>
      <c r="D15" s="173"/>
      <c r="E15" s="174"/>
      <c r="F15" s="183">
        <v>5.47</v>
      </c>
      <c r="G15" s="184">
        <v>5</v>
      </c>
      <c r="H15" s="185">
        <v>5</v>
      </c>
      <c r="I15" s="183">
        <v>5</v>
      </c>
      <c r="J15" s="184">
        <v>5</v>
      </c>
      <c r="K15" s="185">
        <v>5</v>
      </c>
      <c r="L15" s="183">
        <v>0.47</v>
      </c>
      <c r="M15" s="184">
        <v>0</v>
      </c>
      <c r="N15" s="185">
        <v>0</v>
      </c>
      <c r="O15" s="183">
        <v>0</v>
      </c>
      <c r="P15" s="184">
        <v>0</v>
      </c>
      <c r="Q15" s="185">
        <v>0</v>
      </c>
      <c r="R15" s="71" t="s">
        <v>55</v>
      </c>
      <c r="S15" s="173"/>
      <c r="T15" s="174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9</v>
      </c>
      <c r="C16" s="49" t="s">
        <v>94</v>
      </c>
      <c r="D16" s="173"/>
      <c r="E16" s="174"/>
      <c r="F16" s="183">
        <v>6895</v>
      </c>
      <c r="G16" s="184">
        <v>8051</v>
      </c>
      <c r="H16" s="185">
        <v>8451</v>
      </c>
      <c r="I16" s="183">
        <v>8753</v>
      </c>
      <c r="J16" s="184">
        <v>11410</v>
      </c>
      <c r="K16" s="185">
        <v>13090</v>
      </c>
      <c r="L16" s="183">
        <v>741</v>
      </c>
      <c r="M16" s="184">
        <v>1077</v>
      </c>
      <c r="N16" s="185">
        <v>1208</v>
      </c>
      <c r="O16" s="183">
        <v>2599</v>
      </c>
      <c r="P16" s="184">
        <v>4436</v>
      </c>
      <c r="Q16" s="185">
        <v>5847</v>
      </c>
      <c r="R16" s="71" t="s">
        <v>75</v>
      </c>
      <c r="S16" s="173"/>
      <c r="T16" s="174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 t="s">
        <v>11</v>
      </c>
      <c r="C17" s="49" t="s">
        <v>95</v>
      </c>
      <c r="D17" s="173"/>
      <c r="E17" s="174"/>
      <c r="F17" s="183">
        <v>804.83</v>
      </c>
      <c r="G17" s="184">
        <v>804.83</v>
      </c>
      <c r="H17" s="185">
        <v>804.83</v>
      </c>
      <c r="I17" s="183">
        <v>548.83</v>
      </c>
      <c r="J17" s="184">
        <v>548.83</v>
      </c>
      <c r="K17" s="185">
        <v>548.83</v>
      </c>
      <c r="L17" s="183">
        <v>288</v>
      </c>
      <c r="M17" s="184">
        <v>288</v>
      </c>
      <c r="N17" s="185">
        <v>288</v>
      </c>
      <c r="O17" s="183">
        <v>32</v>
      </c>
      <c r="P17" s="184">
        <v>32</v>
      </c>
      <c r="Q17" s="185">
        <v>32</v>
      </c>
      <c r="R17" s="71" t="s">
        <v>56</v>
      </c>
      <c r="S17" s="173"/>
      <c r="T17" s="174"/>
      <c r="AA17">
        <v>3</v>
      </c>
      <c r="AD17">
        <v>3</v>
      </c>
      <c r="AE17">
        <v>3</v>
      </c>
      <c r="AF17">
        <v>3</v>
      </c>
      <c r="AG17">
        <v>3</v>
      </c>
      <c r="AH17">
        <v>3</v>
      </c>
      <c r="AI17">
        <v>3</v>
      </c>
      <c r="AJ17">
        <v>2</v>
      </c>
      <c r="AK17">
        <v>3</v>
      </c>
      <c r="AL17">
        <v>3</v>
      </c>
      <c r="AM17">
        <v>2</v>
      </c>
      <c r="AN17">
        <v>3</v>
      </c>
      <c r="AO17">
        <v>3</v>
      </c>
      <c r="AP17">
        <v>3</v>
      </c>
    </row>
    <row r="18" spans="1:42" ht="12.75">
      <c r="A18">
        <f t="shared" si="0"/>
      </c>
      <c r="B18" s="19" t="s">
        <v>13</v>
      </c>
      <c r="C18" s="49" t="s">
        <v>96</v>
      </c>
      <c r="D18" s="173"/>
      <c r="E18" s="174"/>
      <c r="F18" s="183">
        <v>3008.63</v>
      </c>
      <c r="G18" s="184">
        <v>3008.63</v>
      </c>
      <c r="H18" s="185">
        <v>3008.63</v>
      </c>
      <c r="I18" s="183">
        <v>5900</v>
      </c>
      <c r="J18" s="184">
        <v>5900</v>
      </c>
      <c r="K18" s="185">
        <v>5900</v>
      </c>
      <c r="L18" s="183">
        <v>202.16</v>
      </c>
      <c r="M18" s="184">
        <v>202.16</v>
      </c>
      <c r="N18" s="185">
        <v>202.16</v>
      </c>
      <c r="O18" s="183">
        <v>3093.5299999999997</v>
      </c>
      <c r="P18" s="184">
        <v>3093.5299999999997</v>
      </c>
      <c r="Q18" s="185">
        <v>3093.5299999999997</v>
      </c>
      <c r="R18" s="71" t="s">
        <v>57</v>
      </c>
      <c r="S18" s="173"/>
      <c r="T18" s="174"/>
      <c r="AA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2</v>
      </c>
      <c r="AK18">
        <v>3</v>
      </c>
      <c r="AL18">
        <v>3</v>
      </c>
      <c r="AM18">
        <v>2</v>
      </c>
      <c r="AN18">
        <v>3</v>
      </c>
      <c r="AO18">
        <v>3</v>
      </c>
      <c r="AP18">
        <v>3</v>
      </c>
    </row>
    <row r="19" spans="1:42" ht="12.75">
      <c r="A19">
        <f t="shared" si="0"/>
      </c>
      <c r="B19" s="19" t="s">
        <v>14</v>
      </c>
      <c r="C19" s="49" t="s">
        <v>97</v>
      </c>
      <c r="D19" s="173"/>
      <c r="E19" s="174"/>
      <c r="F19" s="183">
        <v>57576</v>
      </c>
      <c r="G19" s="184">
        <v>56973</v>
      </c>
      <c r="H19" s="185">
        <v>56298</v>
      </c>
      <c r="I19" s="183">
        <v>49419</v>
      </c>
      <c r="J19" s="184">
        <v>49270</v>
      </c>
      <c r="K19" s="185">
        <v>47207</v>
      </c>
      <c r="L19" s="183">
        <v>9440</v>
      </c>
      <c r="M19" s="184">
        <v>9787</v>
      </c>
      <c r="N19" s="185">
        <v>10376</v>
      </c>
      <c r="O19" s="183">
        <v>1283</v>
      </c>
      <c r="P19" s="184">
        <v>2084</v>
      </c>
      <c r="Q19" s="185">
        <v>1285</v>
      </c>
      <c r="R19" s="71" t="s">
        <v>58</v>
      </c>
      <c r="S19" s="173"/>
      <c r="T19" s="174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 t="s">
        <v>15</v>
      </c>
      <c r="C20" s="49" t="s">
        <v>98</v>
      </c>
      <c r="D20" s="173"/>
      <c r="E20" s="174"/>
      <c r="F20" s="183">
        <v>22167.96</v>
      </c>
      <c r="G20" s="184">
        <v>22152.17848147791</v>
      </c>
      <c r="H20" s="185">
        <v>22195.351480498357</v>
      </c>
      <c r="I20" s="183">
        <v>22155</v>
      </c>
      <c r="J20" s="184">
        <v>21704.40776974992</v>
      </c>
      <c r="K20" s="185">
        <v>21263.619687989503</v>
      </c>
      <c r="L20" s="183">
        <v>2600.2799999999997</v>
      </c>
      <c r="M20" s="184">
        <v>2976.8259320724082</v>
      </c>
      <c r="N20" s="185">
        <v>3409.103551356963</v>
      </c>
      <c r="O20" s="183">
        <v>2587.32</v>
      </c>
      <c r="P20" s="184">
        <v>2529.055220344422</v>
      </c>
      <c r="Q20" s="185">
        <v>2477.371758848107</v>
      </c>
      <c r="R20" s="71" t="s">
        <v>15</v>
      </c>
      <c r="S20" s="173"/>
      <c r="T20" s="174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 t="s">
        <v>10</v>
      </c>
      <c r="C21" s="49" t="s">
        <v>99</v>
      </c>
      <c r="D21" s="173"/>
      <c r="E21" s="174"/>
      <c r="F21" s="183">
        <v>28367.199999999997</v>
      </c>
      <c r="G21" s="184">
        <v>28550</v>
      </c>
      <c r="H21" s="185">
        <v>27650</v>
      </c>
      <c r="I21" s="183">
        <v>26082.17</v>
      </c>
      <c r="J21" s="184">
        <v>27800</v>
      </c>
      <c r="K21" s="185">
        <v>26300</v>
      </c>
      <c r="L21" s="183">
        <v>6397.96</v>
      </c>
      <c r="M21" s="184">
        <v>6200</v>
      </c>
      <c r="N21" s="185">
        <v>6400</v>
      </c>
      <c r="O21" s="183">
        <v>4112.93</v>
      </c>
      <c r="P21" s="184">
        <v>5450</v>
      </c>
      <c r="Q21" s="185">
        <v>5050</v>
      </c>
      <c r="R21" s="71" t="s">
        <v>59</v>
      </c>
      <c r="S21" s="173"/>
      <c r="T21" s="174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 t="s">
        <v>19</v>
      </c>
      <c r="C22" s="49" t="s">
        <v>100</v>
      </c>
      <c r="D22" s="173"/>
      <c r="E22" s="174"/>
      <c r="F22" s="183">
        <v>1621.0264966802793</v>
      </c>
      <c r="G22" s="184">
        <v>1476.4229748300513</v>
      </c>
      <c r="H22" s="185">
        <v>1476.4229748300513</v>
      </c>
      <c r="I22" s="183">
        <v>1892.2709334802792</v>
      </c>
      <c r="J22" s="184">
        <v>1798.4999732300512</v>
      </c>
      <c r="K22" s="185">
        <v>1798.4999732300512</v>
      </c>
      <c r="L22" s="183">
        <v>337.79551680000003</v>
      </c>
      <c r="M22" s="184">
        <v>320.00655040000004</v>
      </c>
      <c r="N22" s="185">
        <v>320.00655040000004</v>
      </c>
      <c r="O22" s="183">
        <v>609.0399536</v>
      </c>
      <c r="P22" s="184">
        <v>642.0835488</v>
      </c>
      <c r="Q22" s="185">
        <v>642.0835488</v>
      </c>
      <c r="R22" s="71" t="s">
        <v>60</v>
      </c>
      <c r="S22" s="173"/>
      <c r="T22" s="174"/>
      <c r="AA22">
        <v>3</v>
      </c>
      <c r="AD22">
        <v>3</v>
      </c>
      <c r="AE22">
        <v>3</v>
      </c>
      <c r="AF22">
        <v>3</v>
      </c>
      <c r="AG22">
        <v>2</v>
      </c>
      <c r="AH22">
        <v>2</v>
      </c>
      <c r="AI22">
        <v>2</v>
      </c>
      <c r="AJ22">
        <v>3</v>
      </c>
      <c r="AK22">
        <v>3</v>
      </c>
      <c r="AL22">
        <v>3</v>
      </c>
      <c r="AM22">
        <v>3</v>
      </c>
      <c r="AN22">
        <v>3</v>
      </c>
      <c r="AO22">
        <v>3</v>
      </c>
      <c r="AP22">
        <v>3</v>
      </c>
    </row>
    <row r="23" spans="1:42" ht="12.75">
      <c r="A23">
        <f t="shared" si="0"/>
      </c>
      <c r="B23" s="19" t="s">
        <v>20</v>
      </c>
      <c r="C23" s="49" t="s">
        <v>101</v>
      </c>
      <c r="D23" s="173"/>
      <c r="E23" s="174"/>
      <c r="F23" s="183">
        <v>1894.6200000000001</v>
      </c>
      <c r="G23" s="184">
        <v>1439</v>
      </c>
      <c r="H23" s="185">
        <v>1529</v>
      </c>
      <c r="I23" s="183">
        <v>1950.43</v>
      </c>
      <c r="J23" s="184">
        <v>1519</v>
      </c>
      <c r="K23" s="185">
        <v>1609</v>
      </c>
      <c r="L23" s="183">
        <v>108.64</v>
      </c>
      <c r="M23" s="184">
        <v>120</v>
      </c>
      <c r="N23" s="185">
        <v>130</v>
      </c>
      <c r="O23" s="183">
        <v>164.45</v>
      </c>
      <c r="P23" s="184">
        <v>200</v>
      </c>
      <c r="Q23" s="185">
        <v>210</v>
      </c>
      <c r="R23" s="71" t="s">
        <v>61</v>
      </c>
      <c r="S23" s="173"/>
      <c r="T23" s="174"/>
      <c r="AA23">
        <v>3</v>
      </c>
      <c r="AD23">
        <v>3</v>
      </c>
      <c r="AE23">
        <v>2</v>
      </c>
      <c r="AF23">
        <v>2</v>
      </c>
      <c r="AG23">
        <v>3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3</v>
      </c>
    </row>
    <row r="24" spans="1:42" ht="12.75">
      <c r="A24">
        <f t="shared" si="0"/>
      </c>
      <c r="B24" s="19" t="s">
        <v>21</v>
      </c>
      <c r="C24" s="49" t="s">
        <v>102</v>
      </c>
      <c r="D24" s="173"/>
      <c r="E24" s="174"/>
      <c r="F24" s="183">
        <v>7538</v>
      </c>
      <c r="G24" s="184">
        <v>7538</v>
      </c>
      <c r="H24" s="185">
        <v>7538</v>
      </c>
      <c r="I24" s="183">
        <v>6139</v>
      </c>
      <c r="J24" s="184">
        <v>6139</v>
      </c>
      <c r="K24" s="185">
        <v>6139</v>
      </c>
      <c r="L24" s="183">
        <v>1446</v>
      </c>
      <c r="M24" s="184">
        <v>1446</v>
      </c>
      <c r="N24" s="185">
        <v>1446</v>
      </c>
      <c r="O24" s="183">
        <v>47</v>
      </c>
      <c r="P24" s="184">
        <v>47</v>
      </c>
      <c r="Q24" s="185">
        <v>47</v>
      </c>
      <c r="R24" s="71" t="s">
        <v>62</v>
      </c>
      <c r="S24" s="173"/>
      <c r="T24" s="174"/>
      <c r="AA24">
        <v>3</v>
      </c>
      <c r="AD24">
        <v>2</v>
      </c>
      <c r="AE24">
        <v>3</v>
      </c>
      <c r="AF24">
        <v>3</v>
      </c>
      <c r="AG24">
        <v>2</v>
      </c>
      <c r="AH24">
        <v>3</v>
      </c>
      <c r="AI24">
        <v>3</v>
      </c>
      <c r="AJ24">
        <v>2</v>
      </c>
      <c r="AK24">
        <v>3</v>
      </c>
      <c r="AL24">
        <v>3</v>
      </c>
      <c r="AM24">
        <v>2</v>
      </c>
      <c r="AN24">
        <v>3</v>
      </c>
      <c r="AO24">
        <v>3</v>
      </c>
      <c r="AP24">
        <v>3</v>
      </c>
    </row>
    <row r="25" spans="1:42" ht="12.75">
      <c r="A25">
        <f t="shared" si="0"/>
      </c>
      <c r="B25" s="19" t="s">
        <v>25</v>
      </c>
      <c r="C25" s="49" t="s">
        <v>103</v>
      </c>
      <c r="D25" s="173"/>
      <c r="E25" s="174"/>
      <c r="F25" s="183">
        <v>4453.74</v>
      </c>
      <c r="G25" s="184">
        <v>4453.74</v>
      </c>
      <c r="H25" s="185">
        <v>4453.74</v>
      </c>
      <c r="I25" s="183">
        <v>7482.37</v>
      </c>
      <c r="J25" s="184">
        <v>7482.37</v>
      </c>
      <c r="K25" s="185">
        <v>7482.37</v>
      </c>
      <c r="L25" s="183">
        <v>733.53</v>
      </c>
      <c r="M25" s="184">
        <v>733.53</v>
      </c>
      <c r="N25" s="185">
        <v>733.53</v>
      </c>
      <c r="O25" s="183">
        <v>3762.16</v>
      </c>
      <c r="P25" s="184">
        <v>3762.16</v>
      </c>
      <c r="Q25" s="185">
        <v>3762.16</v>
      </c>
      <c r="R25" s="71" t="s">
        <v>63</v>
      </c>
      <c r="S25" s="173"/>
      <c r="T25" s="174"/>
      <c r="AA25">
        <v>3</v>
      </c>
      <c r="AD25">
        <v>3</v>
      </c>
      <c r="AE25">
        <v>3</v>
      </c>
      <c r="AF25">
        <v>3</v>
      </c>
      <c r="AG25">
        <v>3</v>
      </c>
      <c r="AH25">
        <v>3</v>
      </c>
      <c r="AI25">
        <v>3</v>
      </c>
      <c r="AJ25">
        <v>2</v>
      </c>
      <c r="AK25">
        <v>3</v>
      </c>
      <c r="AL25">
        <v>3</v>
      </c>
      <c r="AM25">
        <v>2</v>
      </c>
      <c r="AN25">
        <v>3</v>
      </c>
      <c r="AO25">
        <v>3</v>
      </c>
      <c r="AP25">
        <v>3</v>
      </c>
    </row>
    <row r="26" spans="1:42" ht="12.75">
      <c r="A26">
        <f t="shared" si="0"/>
      </c>
      <c r="B26" s="19" t="s">
        <v>24</v>
      </c>
      <c r="C26" s="49" t="s">
        <v>104</v>
      </c>
      <c r="D26" s="173"/>
      <c r="E26" s="174"/>
      <c r="F26" s="183">
        <v>3458.8199999999997</v>
      </c>
      <c r="G26" s="184">
        <v>3458.8199999999997</v>
      </c>
      <c r="H26" s="185">
        <v>3458.8199999999997</v>
      </c>
      <c r="I26" s="183">
        <v>3142.08</v>
      </c>
      <c r="J26" s="184">
        <v>3142.08</v>
      </c>
      <c r="K26" s="185">
        <v>3142.08</v>
      </c>
      <c r="L26" s="183">
        <v>1204.1499999999999</v>
      </c>
      <c r="M26" s="184">
        <v>1204.1499999999999</v>
      </c>
      <c r="N26" s="185">
        <v>1204.1499999999999</v>
      </c>
      <c r="O26" s="183">
        <v>887.4100000000001</v>
      </c>
      <c r="P26" s="184">
        <v>887.4100000000001</v>
      </c>
      <c r="Q26" s="185">
        <v>887.4100000000001</v>
      </c>
      <c r="R26" s="71" t="s">
        <v>305</v>
      </c>
      <c r="S26" s="173"/>
      <c r="T26" s="174"/>
      <c r="AA26">
        <v>3</v>
      </c>
      <c r="AD26">
        <v>3</v>
      </c>
      <c r="AE26">
        <v>3</v>
      </c>
      <c r="AF26">
        <v>3</v>
      </c>
      <c r="AG26">
        <v>3</v>
      </c>
      <c r="AH26">
        <v>3</v>
      </c>
      <c r="AI26">
        <v>3</v>
      </c>
      <c r="AJ26">
        <v>2</v>
      </c>
      <c r="AK26">
        <v>3</v>
      </c>
      <c r="AL26">
        <v>3</v>
      </c>
      <c r="AM26">
        <v>2</v>
      </c>
      <c r="AN26">
        <v>3</v>
      </c>
      <c r="AO26">
        <v>3</v>
      </c>
      <c r="AP26">
        <v>3</v>
      </c>
    </row>
    <row r="27" spans="1:42" ht="12.75">
      <c r="A27">
        <f t="shared" si="0"/>
      </c>
      <c r="B27" s="19" t="s">
        <v>144</v>
      </c>
      <c r="C27" s="49" t="s">
        <v>145</v>
      </c>
      <c r="D27" s="173"/>
      <c r="E27" s="174"/>
      <c r="F27" s="183">
        <v>684.44</v>
      </c>
      <c r="G27" s="184">
        <v>709.848</v>
      </c>
      <c r="H27" s="185">
        <v>712.0968</v>
      </c>
      <c r="I27" s="183">
        <v>648</v>
      </c>
      <c r="J27" s="184">
        <v>673.408</v>
      </c>
      <c r="K27" s="185">
        <v>675.6568</v>
      </c>
      <c r="L27" s="183">
        <v>99.69</v>
      </c>
      <c r="M27" s="184">
        <v>99.69</v>
      </c>
      <c r="N27" s="185">
        <v>99.69</v>
      </c>
      <c r="O27" s="183">
        <v>63.25</v>
      </c>
      <c r="P27" s="184">
        <v>63.25</v>
      </c>
      <c r="Q27" s="185">
        <v>63.25</v>
      </c>
      <c r="R27" s="71" t="s">
        <v>144</v>
      </c>
      <c r="S27" s="173"/>
      <c r="T27" s="174"/>
      <c r="AA27">
        <v>3</v>
      </c>
      <c r="AD27">
        <v>2</v>
      </c>
      <c r="AE27">
        <v>3</v>
      </c>
      <c r="AF27">
        <v>3</v>
      </c>
      <c r="AG27">
        <v>2</v>
      </c>
      <c r="AH27">
        <v>3</v>
      </c>
      <c r="AI27">
        <v>3</v>
      </c>
      <c r="AJ27">
        <v>2</v>
      </c>
      <c r="AK27">
        <v>3</v>
      </c>
      <c r="AL27">
        <v>3</v>
      </c>
      <c r="AM27">
        <v>2</v>
      </c>
      <c r="AN27">
        <v>3</v>
      </c>
      <c r="AO27">
        <v>3</v>
      </c>
      <c r="AP27">
        <v>3</v>
      </c>
    </row>
    <row r="28" spans="1:42" ht="12.75">
      <c r="A28">
        <f t="shared" si="0"/>
      </c>
      <c r="B28" s="19" t="s">
        <v>28</v>
      </c>
      <c r="C28" s="49" t="s">
        <v>105</v>
      </c>
      <c r="D28" s="173"/>
      <c r="E28" s="174"/>
      <c r="F28" s="183">
        <v>2.25</v>
      </c>
      <c r="G28" s="184">
        <v>2.33</v>
      </c>
      <c r="H28" s="185">
        <v>2.29</v>
      </c>
      <c r="I28" s="183">
        <v>0</v>
      </c>
      <c r="J28" s="184">
        <v>0</v>
      </c>
      <c r="K28" s="185">
        <v>0</v>
      </c>
      <c r="L28" s="183">
        <v>2.25</v>
      </c>
      <c r="M28" s="184">
        <v>2.33</v>
      </c>
      <c r="N28" s="185">
        <v>2.29</v>
      </c>
      <c r="O28" s="183">
        <v>0</v>
      </c>
      <c r="P28" s="184">
        <v>0</v>
      </c>
      <c r="Q28" s="185">
        <v>0</v>
      </c>
      <c r="R28" s="71" t="s">
        <v>64</v>
      </c>
      <c r="S28" s="173"/>
      <c r="T28" s="174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 t="s">
        <v>29</v>
      </c>
      <c r="C29" s="49" t="s">
        <v>106</v>
      </c>
      <c r="D29" s="173"/>
      <c r="E29" s="174"/>
      <c r="F29" s="183">
        <v>1100.1100000000001</v>
      </c>
      <c r="G29" s="184">
        <v>1067</v>
      </c>
      <c r="H29" s="185">
        <v>1053</v>
      </c>
      <c r="I29" s="183">
        <v>1439.1100000000001</v>
      </c>
      <c r="J29" s="184">
        <v>1437</v>
      </c>
      <c r="K29" s="185">
        <v>1393</v>
      </c>
      <c r="L29" s="183">
        <v>679</v>
      </c>
      <c r="M29" s="184">
        <v>710</v>
      </c>
      <c r="N29" s="185">
        <v>710</v>
      </c>
      <c r="O29" s="183">
        <v>1018</v>
      </c>
      <c r="P29" s="184">
        <v>1080</v>
      </c>
      <c r="Q29" s="185">
        <v>1050</v>
      </c>
      <c r="R29" s="71" t="s">
        <v>65</v>
      </c>
      <c r="S29" s="173"/>
      <c r="T29" s="174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30</v>
      </c>
      <c r="C30" s="49" t="s">
        <v>107</v>
      </c>
      <c r="D30" s="173"/>
      <c r="E30" s="174"/>
      <c r="F30" s="183">
        <v>5095.99</v>
      </c>
      <c r="G30" s="184">
        <v>5315.99</v>
      </c>
      <c r="H30" s="185">
        <v>5190.99</v>
      </c>
      <c r="I30" s="183">
        <v>7072</v>
      </c>
      <c r="J30" s="184">
        <v>7212</v>
      </c>
      <c r="K30" s="185">
        <v>6962</v>
      </c>
      <c r="L30" s="183">
        <v>874.99</v>
      </c>
      <c r="M30" s="184">
        <v>779.99</v>
      </c>
      <c r="N30" s="185">
        <v>774.99</v>
      </c>
      <c r="O30" s="183">
        <v>2851</v>
      </c>
      <c r="P30" s="184">
        <v>2676</v>
      </c>
      <c r="Q30" s="185">
        <v>2546</v>
      </c>
      <c r="R30" s="71" t="s">
        <v>66</v>
      </c>
      <c r="S30" s="173"/>
      <c r="T30" s="174"/>
      <c r="AA30">
        <v>3</v>
      </c>
      <c r="AD30">
        <v>2</v>
      </c>
      <c r="AE30">
        <v>3</v>
      </c>
      <c r="AF30">
        <v>3</v>
      </c>
      <c r="AG30">
        <v>2</v>
      </c>
      <c r="AH30">
        <v>3</v>
      </c>
      <c r="AI30">
        <v>3</v>
      </c>
      <c r="AJ30">
        <v>2</v>
      </c>
      <c r="AK30">
        <v>3</v>
      </c>
      <c r="AL30">
        <v>3</v>
      </c>
      <c r="AM30">
        <v>2</v>
      </c>
      <c r="AN30">
        <v>3</v>
      </c>
      <c r="AO30">
        <v>3</v>
      </c>
      <c r="AP30">
        <v>3</v>
      </c>
    </row>
    <row r="31" spans="1:42" ht="12.75">
      <c r="A31">
        <f t="shared" si="0"/>
      </c>
      <c r="B31" s="19" t="s">
        <v>31</v>
      </c>
      <c r="C31" s="49" t="s">
        <v>108</v>
      </c>
      <c r="D31" s="173"/>
      <c r="E31" s="174"/>
      <c r="F31" s="183">
        <v>32217.857000000004</v>
      </c>
      <c r="G31" s="184">
        <v>32905</v>
      </c>
      <c r="H31" s="185">
        <v>33435</v>
      </c>
      <c r="I31" s="183">
        <v>33163.993</v>
      </c>
      <c r="J31" s="184">
        <v>32100</v>
      </c>
      <c r="K31" s="185">
        <v>32650</v>
      </c>
      <c r="L31" s="183">
        <v>3073.8199999999997</v>
      </c>
      <c r="M31" s="184">
        <v>3360</v>
      </c>
      <c r="N31" s="185">
        <v>3460</v>
      </c>
      <c r="O31" s="183">
        <v>4019.956</v>
      </c>
      <c r="P31" s="184">
        <v>2555</v>
      </c>
      <c r="Q31" s="185">
        <v>2675</v>
      </c>
      <c r="R31" s="71" t="s">
        <v>67</v>
      </c>
      <c r="S31" s="173"/>
      <c r="T31" s="174"/>
      <c r="AA31">
        <v>3</v>
      </c>
      <c r="AD31">
        <v>3</v>
      </c>
      <c r="AE31">
        <v>3</v>
      </c>
      <c r="AF31">
        <v>3</v>
      </c>
      <c r="AG31">
        <v>2</v>
      </c>
      <c r="AH31">
        <v>2</v>
      </c>
      <c r="AI31">
        <v>2</v>
      </c>
      <c r="AJ31">
        <v>3</v>
      </c>
      <c r="AK31">
        <v>3</v>
      </c>
      <c r="AL31">
        <v>3</v>
      </c>
      <c r="AM31">
        <v>3</v>
      </c>
      <c r="AN31">
        <v>3</v>
      </c>
      <c r="AO31">
        <v>3</v>
      </c>
      <c r="AP31">
        <v>3</v>
      </c>
    </row>
    <row r="32" spans="1:42" ht="12.75">
      <c r="A32">
        <f t="shared" si="0"/>
      </c>
      <c r="B32" s="19" t="s">
        <v>32</v>
      </c>
      <c r="C32" s="49" t="s">
        <v>109</v>
      </c>
      <c r="D32" s="173"/>
      <c r="E32" s="174"/>
      <c r="F32" s="183">
        <v>15353.187688499998</v>
      </c>
      <c r="G32" s="184">
        <v>15100</v>
      </c>
      <c r="H32" s="185">
        <v>15120</v>
      </c>
      <c r="I32" s="183">
        <v>12544.2456885</v>
      </c>
      <c r="J32" s="184">
        <v>12780</v>
      </c>
      <c r="K32" s="185">
        <v>12860</v>
      </c>
      <c r="L32" s="183">
        <v>3388.049</v>
      </c>
      <c r="M32" s="184">
        <v>2900</v>
      </c>
      <c r="N32" s="185">
        <v>2820</v>
      </c>
      <c r="O32" s="183">
        <v>579.107</v>
      </c>
      <c r="P32" s="184">
        <v>580</v>
      </c>
      <c r="Q32" s="185">
        <v>560</v>
      </c>
      <c r="R32" s="71" t="s">
        <v>32</v>
      </c>
      <c r="S32" s="173"/>
      <c r="T32" s="174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 t="s">
        <v>33</v>
      </c>
      <c r="C33" s="49" t="s">
        <v>110</v>
      </c>
      <c r="D33" s="173"/>
      <c r="E33" s="174"/>
      <c r="F33" s="183">
        <v>3890</v>
      </c>
      <c r="G33" s="184">
        <v>3760</v>
      </c>
      <c r="H33" s="185">
        <v>3655</v>
      </c>
      <c r="I33" s="183">
        <v>3690</v>
      </c>
      <c r="J33" s="184">
        <v>3560</v>
      </c>
      <c r="K33" s="185">
        <v>3465</v>
      </c>
      <c r="L33" s="183">
        <v>210</v>
      </c>
      <c r="M33" s="184">
        <v>210</v>
      </c>
      <c r="N33" s="185">
        <v>200</v>
      </c>
      <c r="O33" s="183">
        <v>10</v>
      </c>
      <c r="P33" s="184">
        <v>10</v>
      </c>
      <c r="Q33" s="185">
        <v>10</v>
      </c>
      <c r="R33" s="71" t="s">
        <v>68</v>
      </c>
      <c r="S33" s="173"/>
      <c r="T33" s="174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>IF(SUM(F34:Q34)&lt;1,"Y","")</f>
      </c>
      <c r="B34" s="19" t="s">
        <v>366</v>
      </c>
      <c r="C34" s="49" t="s">
        <v>368</v>
      </c>
      <c r="D34" s="173"/>
      <c r="E34" s="174"/>
      <c r="F34" s="183">
        <v>699.1999999999999</v>
      </c>
      <c r="G34" s="184">
        <v>714</v>
      </c>
      <c r="H34" s="185">
        <v>728</v>
      </c>
      <c r="I34" s="183">
        <v>674</v>
      </c>
      <c r="J34" s="184">
        <v>686</v>
      </c>
      <c r="K34" s="185">
        <v>695</v>
      </c>
      <c r="L34" s="183">
        <v>26.3</v>
      </c>
      <c r="M34" s="184">
        <v>30</v>
      </c>
      <c r="N34" s="185">
        <v>35</v>
      </c>
      <c r="O34" s="183">
        <v>1.1</v>
      </c>
      <c r="P34" s="184">
        <v>2</v>
      </c>
      <c r="Q34" s="185">
        <v>2</v>
      </c>
      <c r="R34" s="71" t="s">
        <v>367</v>
      </c>
      <c r="S34" s="173"/>
      <c r="T34" s="174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35</v>
      </c>
      <c r="C35" s="49" t="s">
        <v>111</v>
      </c>
      <c r="D35" s="173"/>
      <c r="E35" s="174"/>
      <c r="F35" s="183">
        <v>4486.33</v>
      </c>
      <c r="G35" s="184">
        <v>4525</v>
      </c>
      <c r="H35" s="185">
        <v>4570</v>
      </c>
      <c r="I35" s="183">
        <v>4981.63</v>
      </c>
      <c r="J35" s="184">
        <v>4935</v>
      </c>
      <c r="K35" s="185">
        <v>4935</v>
      </c>
      <c r="L35" s="183">
        <v>896.4100000000001</v>
      </c>
      <c r="M35" s="184">
        <v>890</v>
      </c>
      <c r="N35" s="185">
        <v>925</v>
      </c>
      <c r="O35" s="183">
        <v>1391.71</v>
      </c>
      <c r="P35" s="184">
        <v>1300</v>
      </c>
      <c r="Q35" s="185">
        <v>1290</v>
      </c>
      <c r="R35" s="71" t="s">
        <v>69</v>
      </c>
      <c r="S35" s="173"/>
      <c r="T35" s="174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36</v>
      </c>
      <c r="C36" s="49" t="s">
        <v>112</v>
      </c>
      <c r="D36" s="173"/>
      <c r="E36" s="174"/>
      <c r="F36" s="183">
        <v>1275.2399999999998</v>
      </c>
      <c r="G36" s="184">
        <v>961</v>
      </c>
      <c r="H36" s="185">
        <v>1070</v>
      </c>
      <c r="I36" s="183">
        <v>2303.24</v>
      </c>
      <c r="J36" s="184">
        <v>2190</v>
      </c>
      <c r="K36" s="185">
        <v>2180</v>
      </c>
      <c r="L36" s="183">
        <v>524</v>
      </c>
      <c r="M36" s="184">
        <v>471</v>
      </c>
      <c r="N36" s="185">
        <v>450</v>
      </c>
      <c r="O36" s="183">
        <v>1552</v>
      </c>
      <c r="P36" s="184">
        <v>1700</v>
      </c>
      <c r="Q36" s="185">
        <v>1560</v>
      </c>
      <c r="R36" s="71" t="s">
        <v>70</v>
      </c>
      <c r="S36" s="173"/>
      <c r="T36" s="174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12</v>
      </c>
      <c r="C37" s="49" t="s">
        <v>113</v>
      </c>
      <c r="D37" s="173"/>
      <c r="E37" s="174"/>
      <c r="F37" s="183">
        <v>11890</v>
      </c>
      <c r="G37" s="184">
        <v>11525</v>
      </c>
      <c r="H37" s="185">
        <v>11485</v>
      </c>
      <c r="I37" s="183">
        <v>13203</v>
      </c>
      <c r="J37" s="184">
        <v>13250</v>
      </c>
      <c r="K37" s="185">
        <v>13150</v>
      </c>
      <c r="L37" s="183">
        <v>398</v>
      </c>
      <c r="M37" s="184">
        <v>346</v>
      </c>
      <c r="N37" s="185">
        <v>347</v>
      </c>
      <c r="O37" s="183">
        <v>1711</v>
      </c>
      <c r="P37" s="184">
        <v>2071</v>
      </c>
      <c r="Q37" s="185">
        <v>2012</v>
      </c>
      <c r="R37" s="71" t="s">
        <v>71</v>
      </c>
      <c r="S37" s="173"/>
      <c r="T37" s="174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t="shared" si="0"/>
      </c>
      <c r="B38" s="19" t="s">
        <v>37</v>
      </c>
      <c r="C38" s="49" t="s">
        <v>114</v>
      </c>
      <c r="D38" s="173"/>
      <c r="E38" s="174"/>
      <c r="F38" s="183">
        <v>61610</v>
      </c>
      <c r="G38" s="184">
        <v>62825</v>
      </c>
      <c r="H38" s="185">
        <v>62400</v>
      </c>
      <c r="I38" s="183">
        <v>51810</v>
      </c>
      <c r="J38" s="184">
        <v>52225</v>
      </c>
      <c r="K38" s="185">
        <v>51800</v>
      </c>
      <c r="L38" s="183">
        <v>10500</v>
      </c>
      <c r="M38" s="184">
        <v>11300</v>
      </c>
      <c r="N38" s="185">
        <v>11300</v>
      </c>
      <c r="O38" s="183">
        <v>700</v>
      </c>
      <c r="P38" s="184">
        <v>700</v>
      </c>
      <c r="Q38" s="185">
        <v>700</v>
      </c>
      <c r="R38" s="71" t="s">
        <v>72</v>
      </c>
      <c r="S38" s="173"/>
      <c r="T38" s="174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0"/>
      </c>
      <c r="B39" s="19" t="s">
        <v>7</v>
      </c>
      <c r="C39" s="49" t="s">
        <v>115</v>
      </c>
      <c r="D39" s="173"/>
      <c r="E39" s="174"/>
      <c r="F39" s="183">
        <v>1649.01911</v>
      </c>
      <c r="G39" s="184">
        <v>1655</v>
      </c>
      <c r="H39" s="185">
        <v>1665</v>
      </c>
      <c r="I39" s="183">
        <v>1327.52</v>
      </c>
      <c r="J39" s="184">
        <v>1360</v>
      </c>
      <c r="K39" s="185">
        <v>1390</v>
      </c>
      <c r="L39" s="183">
        <v>632.76605</v>
      </c>
      <c r="M39" s="184">
        <v>625</v>
      </c>
      <c r="N39" s="185">
        <v>625</v>
      </c>
      <c r="O39" s="183">
        <v>311.26694</v>
      </c>
      <c r="P39" s="184">
        <v>330</v>
      </c>
      <c r="Q39" s="185">
        <v>350</v>
      </c>
      <c r="R39" s="71" t="s">
        <v>73</v>
      </c>
      <c r="S39" s="173"/>
      <c r="T39" s="174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2.75">
      <c r="A40">
        <f t="shared" si="0"/>
      </c>
      <c r="B40" s="19" t="s">
        <v>27</v>
      </c>
      <c r="C40" s="49" t="s">
        <v>116</v>
      </c>
      <c r="D40" s="173"/>
      <c r="E40" s="174"/>
      <c r="F40" s="183">
        <v>0.42</v>
      </c>
      <c r="G40" s="184">
        <v>0.42</v>
      </c>
      <c r="H40" s="185">
        <v>0.42</v>
      </c>
      <c r="I40" s="183">
        <v>0</v>
      </c>
      <c r="J40" s="184">
        <v>0</v>
      </c>
      <c r="K40" s="185">
        <v>0</v>
      </c>
      <c r="L40" s="183">
        <v>0.43</v>
      </c>
      <c r="M40" s="184">
        <v>0.43</v>
      </c>
      <c r="N40" s="185">
        <v>0.43</v>
      </c>
      <c r="O40" s="183">
        <v>0.01</v>
      </c>
      <c r="P40" s="184">
        <v>0.01</v>
      </c>
      <c r="Q40" s="185">
        <v>0.01</v>
      </c>
      <c r="R40" s="71" t="s">
        <v>132</v>
      </c>
      <c r="S40" s="173"/>
      <c r="T40" s="174"/>
      <c r="AA40">
        <v>3</v>
      </c>
      <c r="AD40">
        <v>2</v>
      </c>
      <c r="AE40">
        <v>3</v>
      </c>
      <c r="AF40">
        <v>3</v>
      </c>
      <c r="AG40">
        <v>2</v>
      </c>
      <c r="AH40">
        <v>3</v>
      </c>
      <c r="AI40">
        <v>3</v>
      </c>
      <c r="AJ40">
        <v>2</v>
      </c>
      <c r="AK40">
        <v>3</v>
      </c>
      <c r="AL40">
        <v>3</v>
      </c>
      <c r="AM40">
        <v>2</v>
      </c>
      <c r="AN40">
        <v>3</v>
      </c>
      <c r="AO40">
        <v>3</v>
      </c>
      <c r="AP40">
        <v>3</v>
      </c>
    </row>
    <row r="41" spans="1:42" ht="12.75">
      <c r="A41">
        <f t="shared" si="0"/>
      </c>
      <c r="B41" s="19" t="s">
        <v>38</v>
      </c>
      <c r="C41" s="49" t="s">
        <v>117</v>
      </c>
      <c r="D41" s="173"/>
      <c r="E41" s="174"/>
      <c r="F41" s="183">
        <v>14814.7</v>
      </c>
      <c r="G41" s="184">
        <v>14550</v>
      </c>
      <c r="H41" s="185">
        <v>14550</v>
      </c>
      <c r="I41" s="183">
        <v>12391</v>
      </c>
      <c r="J41" s="184">
        <v>12050</v>
      </c>
      <c r="K41" s="185">
        <v>12050</v>
      </c>
      <c r="L41" s="183">
        <v>2431.7</v>
      </c>
      <c r="M41" s="184">
        <v>2505</v>
      </c>
      <c r="N41" s="185">
        <v>2505</v>
      </c>
      <c r="O41" s="183">
        <v>8</v>
      </c>
      <c r="P41" s="184">
        <v>5</v>
      </c>
      <c r="Q41" s="185">
        <v>5</v>
      </c>
      <c r="R41" s="71" t="s">
        <v>74</v>
      </c>
      <c r="S41" s="173"/>
      <c r="T41" s="174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1:42" ht="13.5" thickBot="1">
      <c r="A42">
        <f t="shared" si="0"/>
      </c>
      <c r="B42" s="19" t="s">
        <v>16</v>
      </c>
      <c r="C42" s="49" t="s">
        <v>118</v>
      </c>
      <c r="D42" s="173"/>
      <c r="E42" s="174"/>
      <c r="F42" s="183">
        <v>5136.74</v>
      </c>
      <c r="G42" s="184">
        <v>5010</v>
      </c>
      <c r="H42" s="185">
        <v>5370</v>
      </c>
      <c r="I42" s="183">
        <v>5067.75</v>
      </c>
      <c r="J42" s="184">
        <v>4910</v>
      </c>
      <c r="K42" s="185">
        <v>5270</v>
      </c>
      <c r="L42" s="183">
        <v>305</v>
      </c>
      <c r="M42" s="184">
        <v>310</v>
      </c>
      <c r="N42" s="185">
        <v>310</v>
      </c>
      <c r="O42" s="183">
        <v>236.01</v>
      </c>
      <c r="P42" s="184">
        <v>210</v>
      </c>
      <c r="Q42" s="185">
        <v>210</v>
      </c>
      <c r="R42" s="71" t="s">
        <v>76</v>
      </c>
      <c r="S42" s="173"/>
      <c r="T42" s="174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1:42" ht="14.25" thickBot="1" thickTop="1">
      <c r="A43">
        <f t="shared" si="0"/>
      </c>
      <c r="C43" s="14" t="s">
        <v>42</v>
      </c>
      <c r="D43" s="177"/>
      <c r="E43" s="178"/>
      <c r="F43" s="155">
        <v>321356.4789067537</v>
      </c>
      <c r="G43" s="156">
        <v>322324.1502986109</v>
      </c>
      <c r="H43" s="157">
        <v>321799.7522811176</v>
      </c>
      <c r="I43" s="155">
        <v>301385.18962198024</v>
      </c>
      <c r="J43" s="156">
        <v>303950.68574298</v>
      </c>
      <c r="K43" s="157">
        <v>302012.1464612195</v>
      </c>
      <c r="L43" s="155">
        <v>56951.31478581036</v>
      </c>
      <c r="M43" s="156">
        <v>58071.38064761003</v>
      </c>
      <c r="N43" s="157">
        <v>59453.83845038082</v>
      </c>
      <c r="O43" s="155">
        <v>36980.025501036915</v>
      </c>
      <c r="P43" s="156">
        <v>39697.91609197907</v>
      </c>
      <c r="Q43" s="157">
        <v>39666.23263048276</v>
      </c>
      <c r="R43" s="14" t="s">
        <v>42</v>
      </c>
      <c r="S43" s="177"/>
      <c r="T43" s="178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1:42" ht="13.5" thickTop="1">
      <c r="A44">
        <f t="shared" si="0"/>
      </c>
      <c r="B44" s="16" t="s">
        <v>5</v>
      </c>
      <c r="C44" s="49" t="s">
        <v>119</v>
      </c>
      <c r="D44" s="173"/>
      <c r="E44" s="174"/>
      <c r="F44" s="183">
        <v>5945.070000000001</v>
      </c>
      <c r="G44" s="184">
        <v>5942.97</v>
      </c>
      <c r="H44" s="185">
        <v>6252.97</v>
      </c>
      <c r="I44" s="183">
        <v>8588.1</v>
      </c>
      <c r="J44" s="184">
        <v>8990</v>
      </c>
      <c r="K44" s="185">
        <v>9450</v>
      </c>
      <c r="L44" s="183">
        <v>2.97</v>
      </c>
      <c r="M44" s="184">
        <v>2.97</v>
      </c>
      <c r="N44" s="185">
        <v>2.97</v>
      </c>
      <c r="O44" s="183">
        <v>2646</v>
      </c>
      <c r="P44" s="184">
        <v>3050</v>
      </c>
      <c r="Q44" s="185">
        <v>3200</v>
      </c>
      <c r="R44" s="71" t="s">
        <v>77</v>
      </c>
      <c r="S44" s="173"/>
      <c r="T44" s="174"/>
      <c r="AA44">
        <v>3</v>
      </c>
      <c r="AD44">
        <v>3</v>
      </c>
      <c r="AE44">
        <v>3</v>
      </c>
      <c r="AF44">
        <v>3</v>
      </c>
      <c r="AG44">
        <v>2</v>
      </c>
      <c r="AH44">
        <v>2</v>
      </c>
      <c r="AI44">
        <v>2</v>
      </c>
      <c r="AJ44">
        <v>3</v>
      </c>
      <c r="AK44">
        <v>3</v>
      </c>
      <c r="AL44">
        <v>3</v>
      </c>
      <c r="AM44">
        <v>2</v>
      </c>
      <c r="AN44">
        <v>3</v>
      </c>
      <c r="AO44">
        <v>3</v>
      </c>
      <c r="AP44">
        <v>3</v>
      </c>
    </row>
    <row r="45" spans="1:42" ht="12.75">
      <c r="A45">
        <f t="shared" si="0"/>
      </c>
      <c r="B45" s="16" t="s">
        <v>17</v>
      </c>
      <c r="C45" s="49" t="s">
        <v>120</v>
      </c>
      <c r="D45" s="173"/>
      <c r="E45" s="174"/>
      <c r="F45" s="183">
        <v>123.6</v>
      </c>
      <c r="G45" s="184">
        <v>123.6</v>
      </c>
      <c r="H45" s="185">
        <v>123.6</v>
      </c>
      <c r="I45" s="183">
        <v>120.8</v>
      </c>
      <c r="J45" s="184">
        <v>120.8</v>
      </c>
      <c r="K45" s="185">
        <v>120.8</v>
      </c>
      <c r="L45" s="183">
        <v>2.8</v>
      </c>
      <c r="M45" s="184">
        <v>2.8</v>
      </c>
      <c r="N45" s="185">
        <v>2.8</v>
      </c>
      <c r="O45" s="183">
        <v>0</v>
      </c>
      <c r="P45" s="184">
        <v>0</v>
      </c>
      <c r="Q45" s="185">
        <v>0</v>
      </c>
      <c r="R45" s="71" t="s">
        <v>78</v>
      </c>
      <c r="S45" s="173"/>
      <c r="T45" s="174"/>
      <c r="AA45">
        <v>3</v>
      </c>
      <c r="AD45">
        <v>3</v>
      </c>
      <c r="AE45">
        <v>3</v>
      </c>
      <c r="AF45">
        <v>3</v>
      </c>
      <c r="AG45">
        <v>3</v>
      </c>
      <c r="AH45">
        <v>3</v>
      </c>
      <c r="AI45">
        <v>3</v>
      </c>
      <c r="AJ45">
        <v>2</v>
      </c>
      <c r="AK45">
        <v>3</v>
      </c>
      <c r="AL45">
        <v>3</v>
      </c>
      <c r="AM45">
        <v>2</v>
      </c>
      <c r="AN45">
        <v>3</v>
      </c>
      <c r="AO45">
        <v>3</v>
      </c>
      <c r="AP45">
        <v>3</v>
      </c>
    </row>
    <row r="46" spans="1:42" ht="12.75">
      <c r="A46">
        <f t="shared" si="0"/>
      </c>
      <c r="B46" s="16" t="s">
        <v>22</v>
      </c>
      <c r="C46" s="49" t="s">
        <v>121</v>
      </c>
      <c r="D46" s="173"/>
      <c r="E46" s="174"/>
      <c r="F46" s="183">
        <v>7.58</v>
      </c>
      <c r="G46" s="184">
        <v>7.58</v>
      </c>
      <c r="H46" s="185">
        <v>7.58</v>
      </c>
      <c r="I46" s="183">
        <v>5.53</v>
      </c>
      <c r="J46" s="184">
        <v>5.53</v>
      </c>
      <c r="K46" s="185">
        <v>5.53</v>
      </c>
      <c r="L46" s="183">
        <v>2.05</v>
      </c>
      <c r="M46" s="184">
        <v>2.05</v>
      </c>
      <c r="N46" s="185">
        <v>2.05</v>
      </c>
      <c r="O46" s="183">
        <v>0</v>
      </c>
      <c r="P46" s="184">
        <v>0</v>
      </c>
      <c r="Q46" s="185">
        <v>0</v>
      </c>
      <c r="R46" s="71" t="s">
        <v>22</v>
      </c>
      <c r="S46" s="173"/>
      <c r="T46" s="174"/>
      <c r="AA46">
        <v>3</v>
      </c>
      <c r="AD46">
        <v>3</v>
      </c>
      <c r="AE46">
        <v>3</v>
      </c>
      <c r="AF46">
        <v>3</v>
      </c>
      <c r="AG46">
        <v>3</v>
      </c>
      <c r="AH46">
        <v>3</v>
      </c>
      <c r="AI46">
        <v>3</v>
      </c>
      <c r="AJ46">
        <v>2</v>
      </c>
      <c r="AK46">
        <v>3</v>
      </c>
      <c r="AL46">
        <v>3</v>
      </c>
      <c r="AM46">
        <v>2</v>
      </c>
      <c r="AN46">
        <v>3</v>
      </c>
      <c r="AO46">
        <v>3</v>
      </c>
      <c r="AP46">
        <v>3</v>
      </c>
    </row>
    <row r="47" spans="1:42" ht="12.75">
      <c r="A47">
        <f t="shared" si="0"/>
      </c>
      <c r="B47" s="16" t="s">
        <v>23</v>
      </c>
      <c r="C47" s="49" t="s">
        <v>122</v>
      </c>
      <c r="D47" s="173"/>
      <c r="E47" s="174"/>
      <c r="F47" s="183">
        <v>1.6</v>
      </c>
      <c r="G47" s="184">
        <v>1.6</v>
      </c>
      <c r="H47" s="185">
        <v>1.6</v>
      </c>
      <c r="I47" s="183">
        <v>0</v>
      </c>
      <c r="J47" s="184">
        <v>0</v>
      </c>
      <c r="K47" s="185">
        <v>0</v>
      </c>
      <c r="L47" s="183">
        <v>1.6</v>
      </c>
      <c r="M47" s="184">
        <v>1.6</v>
      </c>
      <c r="N47" s="185">
        <v>1.6</v>
      </c>
      <c r="O47" s="183">
        <v>0</v>
      </c>
      <c r="P47" s="184">
        <v>0</v>
      </c>
      <c r="Q47" s="185">
        <v>0</v>
      </c>
      <c r="R47" s="71" t="s">
        <v>79</v>
      </c>
      <c r="S47" s="173"/>
      <c r="T47" s="174"/>
      <c r="AA47">
        <v>3</v>
      </c>
      <c r="AD47">
        <v>3</v>
      </c>
      <c r="AE47">
        <v>3</v>
      </c>
      <c r="AF47">
        <v>3</v>
      </c>
      <c r="AG47">
        <v>3</v>
      </c>
      <c r="AH47">
        <v>3</v>
      </c>
      <c r="AI47">
        <v>3</v>
      </c>
      <c r="AJ47">
        <v>2</v>
      </c>
      <c r="AK47">
        <v>3</v>
      </c>
      <c r="AL47">
        <v>3</v>
      </c>
      <c r="AM47">
        <v>2</v>
      </c>
      <c r="AN47">
        <v>3</v>
      </c>
      <c r="AO47">
        <v>3</v>
      </c>
      <c r="AP47">
        <v>3</v>
      </c>
    </row>
    <row r="48" spans="1:42" ht="12.75">
      <c r="A48">
        <f t="shared" si="0"/>
      </c>
      <c r="B48" s="16" t="s">
        <v>26</v>
      </c>
      <c r="C48" s="49" t="s">
        <v>123</v>
      </c>
      <c r="D48" s="173"/>
      <c r="E48" s="174"/>
      <c r="F48" s="183">
        <v>3.8099999999999996</v>
      </c>
      <c r="G48" s="184">
        <v>3.8099999999999996</v>
      </c>
      <c r="H48" s="185">
        <v>3.8099999999999996</v>
      </c>
      <c r="I48" s="183">
        <v>1.48</v>
      </c>
      <c r="J48" s="184">
        <v>1.48</v>
      </c>
      <c r="K48" s="185">
        <v>1.48</v>
      </c>
      <c r="L48" s="183">
        <v>2.34</v>
      </c>
      <c r="M48" s="184">
        <v>2.34</v>
      </c>
      <c r="N48" s="185">
        <v>2.34</v>
      </c>
      <c r="O48" s="183">
        <v>0.01</v>
      </c>
      <c r="P48" s="184">
        <v>0.01</v>
      </c>
      <c r="Q48" s="185">
        <v>0.01</v>
      </c>
      <c r="R48" s="71" t="s">
        <v>26</v>
      </c>
      <c r="S48" s="173"/>
      <c r="T48" s="174"/>
      <c r="AA48">
        <v>3</v>
      </c>
      <c r="AD48">
        <v>3</v>
      </c>
      <c r="AE48">
        <v>3</v>
      </c>
      <c r="AF48">
        <v>3</v>
      </c>
      <c r="AG48">
        <v>3</v>
      </c>
      <c r="AH48">
        <v>3</v>
      </c>
      <c r="AI48">
        <v>3</v>
      </c>
      <c r="AJ48">
        <v>2</v>
      </c>
      <c r="AK48">
        <v>3</v>
      </c>
      <c r="AL48">
        <v>3</v>
      </c>
      <c r="AM48">
        <v>2</v>
      </c>
      <c r="AN48">
        <v>3</v>
      </c>
      <c r="AO48">
        <v>3</v>
      </c>
      <c r="AP48">
        <v>3</v>
      </c>
    </row>
    <row r="49" spans="1:42" ht="12.75">
      <c r="A49">
        <f t="shared" si="0"/>
      </c>
      <c r="B49" s="16" t="s">
        <v>34</v>
      </c>
      <c r="C49" s="49" t="s">
        <v>124</v>
      </c>
      <c r="D49" s="173"/>
      <c r="E49" s="174"/>
      <c r="F49" s="183">
        <v>58746.770000000004</v>
      </c>
      <c r="G49" s="184">
        <v>61511.18130000001</v>
      </c>
      <c r="H49" s="185">
        <v>62645.4036</v>
      </c>
      <c r="I49" s="183">
        <v>71596.41</v>
      </c>
      <c r="J49" s="184">
        <v>75167.64730000001</v>
      </c>
      <c r="K49" s="185">
        <v>76777.5726</v>
      </c>
      <c r="L49" s="183">
        <v>104.42</v>
      </c>
      <c r="M49" s="184">
        <v>104</v>
      </c>
      <c r="N49" s="185">
        <v>104</v>
      </c>
      <c r="O49" s="183">
        <v>12954.06</v>
      </c>
      <c r="P49" s="184">
        <v>13760.466</v>
      </c>
      <c r="Q49" s="185">
        <v>14236.169</v>
      </c>
      <c r="R49" s="71" t="s">
        <v>80</v>
      </c>
      <c r="S49" s="173"/>
      <c r="T49" s="174"/>
      <c r="AA49">
        <v>3</v>
      </c>
      <c r="AD49">
        <v>3</v>
      </c>
      <c r="AE49">
        <v>2</v>
      </c>
      <c r="AF49">
        <v>2</v>
      </c>
      <c r="AG49">
        <v>3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3</v>
      </c>
    </row>
    <row r="50" spans="1:42" ht="12.75">
      <c r="A50">
        <f t="shared" si="0"/>
      </c>
      <c r="B50" s="16" t="s">
        <v>39</v>
      </c>
      <c r="C50" s="49" t="s">
        <v>125</v>
      </c>
      <c r="D50" s="173"/>
      <c r="E50" s="174"/>
      <c r="F50" s="183">
        <v>1123.1300000000003</v>
      </c>
      <c r="G50" s="184">
        <v>1123.1300000000003</v>
      </c>
      <c r="H50" s="185">
        <v>1123.1300000000003</v>
      </c>
      <c r="I50" s="183">
        <v>2626.8</v>
      </c>
      <c r="J50" s="184">
        <v>2626.8</v>
      </c>
      <c r="K50" s="185">
        <v>2626.8</v>
      </c>
      <c r="L50" s="183">
        <v>1.6400000000000001</v>
      </c>
      <c r="M50" s="184">
        <v>1.6400000000000001</v>
      </c>
      <c r="N50" s="185">
        <v>1.6400000000000001</v>
      </c>
      <c r="O50" s="183">
        <v>1505.31</v>
      </c>
      <c r="P50" s="184">
        <v>1505.31</v>
      </c>
      <c r="Q50" s="185">
        <v>1505.31</v>
      </c>
      <c r="R50" s="71" t="s">
        <v>39</v>
      </c>
      <c r="S50" s="173"/>
      <c r="T50" s="174"/>
      <c r="AA50">
        <v>3</v>
      </c>
      <c r="AD50">
        <v>3</v>
      </c>
      <c r="AE50">
        <v>3</v>
      </c>
      <c r="AF50">
        <v>3</v>
      </c>
      <c r="AG50">
        <v>2</v>
      </c>
      <c r="AH50">
        <v>3</v>
      </c>
      <c r="AI50">
        <v>3</v>
      </c>
      <c r="AJ50">
        <v>3</v>
      </c>
      <c r="AK50">
        <v>3</v>
      </c>
      <c r="AL50">
        <v>3</v>
      </c>
      <c r="AM50">
        <v>3</v>
      </c>
      <c r="AN50">
        <v>3</v>
      </c>
      <c r="AO50">
        <v>3</v>
      </c>
      <c r="AP50">
        <v>3</v>
      </c>
    </row>
    <row r="51" spans="1:42" ht="13.5" thickBot="1">
      <c r="A51">
        <f t="shared" si="0"/>
      </c>
      <c r="B51" s="16" t="s">
        <v>41</v>
      </c>
      <c r="C51" s="49" t="s">
        <v>126</v>
      </c>
      <c r="D51" s="173"/>
      <c r="E51" s="174"/>
      <c r="F51" s="183">
        <v>0.39</v>
      </c>
      <c r="G51" s="184">
        <v>0.39</v>
      </c>
      <c r="H51" s="185">
        <v>0.39</v>
      </c>
      <c r="I51" s="183">
        <v>0</v>
      </c>
      <c r="J51" s="184">
        <v>0</v>
      </c>
      <c r="K51" s="185">
        <v>0</v>
      </c>
      <c r="L51" s="183">
        <v>0.39</v>
      </c>
      <c r="M51" s="184">
        <v>0.39</v>
      </c>
      <c r="N51" s="185">
        <v>0.39</v>
      </c>
      <c r="O51" s="183">
        <v>0</v>
      </c>
      <c r="P51" s="184">
        <v>0</v>
      </c>
      <c r="Q51" s="185">
        <v>0</v>
      </c>
      <c r="R51" s="71" t="s">
        <v>81</v>
      </c>
      <c r="S51" s="173"/>
      <c r="T51" s="174"/>
      <c r="AA51">
        <v>3</v>
      </c>
      <c r="AD51">
        <v>3</v>
      </c>
      <c r="AE51">
        <v>3</v>
      </c>
      <c r="AF51">
        <v>3</v>
      </c>
      <c r="AG51">
        <v>3</v>
      </c>
      <c r="AH51">
        <v>3</v>
      </c>
      <c r="AI51">
        <v>3</v>
      </c>
      <c r="AJ51">
        <v>2</v>
      </c>
      <c r="AK51">
        <v>3</v>
      </c>
      <c r="AL51">
        <v>3</v>
      </c>
      <c r="AM51">
        <v>2</v>
      </c>
      <c r="AN51">
        <v>3</v>
      </c>
      <c r="AO51">
        <v>3</v>
      </c>
      <c r="AP51">
        <v>3</v>
      </c>
    </row>
    <row r="52" spans="1:42" ht="14.25" thickBot="1" thickTop="1">
      <c r="A52">
        <f t="shared" si="0"/>
      </c>
      <c r="C52" s="14" t="s">
        <v>364</v>
      </c>
      <c r="D52" s="177"/>
      <c r="E52" s="178"/>
      <c r="F52" s="155">
        <v>65951.95000000001</v>
      </c>
      <c r="G52" s="156">
        <v>68714.26130000001</v>
      </c>
      <c r="H52" s="157">
        <v>70158.4836</v>
      </c>
      <c r="I52" s="155">
        <v>82939.12000000001</v>
      </c>
      <c r="J52" s="156">
        <v>86912.25730000001</v>
      </c>
      <c r="K52" s="157">
        <v>88982.1826</v>
      </c>
      <c r="L52" s="155">
        <v>118.21000000000001</v>
      </c>
      <c r="M52" s="156">
        <v>117.79</v>
      </c>
      <c r="N52" s="157">
        <v>117.79</v>
      </c>
      <c r="O52" s="155">
        <v>17105.38</v>
      </c>
      <c r="P52" s="156">
        <v>18315.786000000004</v>
      </c>
      <c r="Q52" s="157">
        <v>18941.489</v>
      </c>
      <c r="R52" s="14" t="s">
        <v>365</v>
      </c>
      <c r="S52" s="177"/>
      <c r="T52" s="178"/>
      <c r="AA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</row>
    <row r="53" spans="1:42" ht="13.5" thickTop="1">
      <c r="A53">
        <f t="shared" si="0"/>
      </c>
      <c r="B53" s="16" t="s">
        <v>6</v>
      </c>
      <c r="C53" s="170" t="s">
        <v>128</v>
      </c>
      <c r="D53" s="171"/>
      <c r="E53" s="172"/>
      <c r="F53" s="180">
        <v>43721.99433742071</v>
      </c>
      <c r="G53" s="181">
        <v>44293.83778839153</v>
      </c>
      <c r="H53" s="182">
        <v>44293.83778839153</v>
      </c>
      <c r="I53" s="180">
        <v>41111.74</v>
      </c>
      <c r="J53" s="181">
        <v>41111.74</v>
      </c>
      <c r="K53" s="182">
        <v>41111.74</v>
      </c>
      <c r="L53" s="180">
        <v>3666.3143374207075</v>
      </c>
      <c r="M53" s="181">
        <v>3834.0977883915357</v>
      </c>
      <c r="N53" s="182">
        <v>3834.0977883915357</v>
      </c>
      <c r="O53" s="180">
        <v>1056.06</v>
      </c>
      <c r="P53" s="181">
        <v>652</v>
      </c>
      <c r="Q53" s="182">
        <v>652</v>
      </c>
      <c r="R53" s="83" t="s">
        <v>6</v>
      </c>
      <c r="S53" s="171"/>
      <c r="T53" s="172"/>
      <c r="AA53">
        <v>3</v>
      </c>
      <c r="AD53">
        <v>3</v>
      </c>
      <c r="AE53">
        <v>3</v>
      </c>
      <c r="AF53">
        <v>3</v>
      </c>
      <c r="AG53">
        <v>3</v>
      </c>
      <c r="AH53">
        <v>3</v>
      </c>
      <c r="AI53">
        <v>3</v>
      </c>
      <c r="AJ53">
        <v>2</v>
      </c>
      <c r="AK53">
        <v>3</v>
      </c>
      <c r="AL53">
        <v>3</v>
      </c>
      <c r="AM53">
        <v>2</v>
      </c>
      <c r="AN53">
        <v>2</v>
      </c>
      <c r="AO53">
        <v>3</v>
      </c>
      <c r="AP53">
        <v>3</v>
      </c>
    </row>
    <row r="54" spans="1:42" ht="13.5" thickBot="1">
      <c r="A54">
        <f t="shared" si="0"/>
      </c>
      <c r="B54" s="16" t="s">
        <v>40</v>
      </c>
      <c r="C54" s="7" t="s">
        <v>129</v>
      </c>
      <c r="D54" s="8"/>
      <c r="E54" s="9"/>
      <c r="F54" s="152">
        <v>206611.033</v>
      </c>
      <c r="G54" s="153">
        <v>205943.199</v>
      </c>
      <c r="H54" s="154">
        <v>205284.9625</v>
      </c>
      <c r="I54" s="152">
        <v>212723.31</v>
      </c>
      <c r="J54" s="153">
        <v>211805.65</v>
      </c>
      <c r="K54" s="154">
        <v>210904.81</v>
      </c>
      <c r="L54" s="152">
        <v>402.825</v>
      </c>
      <c r="M54" s="153">
        <v>370.299</v>
      </c>
      <c r="N54" s="154">
        <v>342.9875</v>
      </c>
      <c r="O54" s="152">
        <v>6515.102</v>
      </c>
      <c r="P54" s="153">
        <v>6232.75</v>
      </c>
      <c r="Q54" s="154">
        <v>5962.835</v>
      </c>
      <c r="R54" s="21" t="s">
        <v>82</v>
      </c>
      <c r="S54" s="8"/>
      <c r="T54" s="9"/>
      <c r="AA54">
        <v>3</v>
      </c>
      <c r="AD54">
        <v>2</v>
      </c>
      <c r="AE54">
        <v>3</v>
      </c>
      <c r="AF54">
        <v>3</v>
      </c>
      <c r="AG54">
        <v>2</v>
      </c>
      <c r="AH54">
        <v>3</v>
      </c>
      <c r="AI54">
        <v>3</v>
      </c>
      <c r="AJ54">
        <v>2</v>
      </c>
      <c r="AK54">
        <v>2</v>
      </c>
      <c r="AL54">
        <v>2</v>
      </c>
      <c r="AM54">
        <v>2</v>
      </c>
      <c r="AN54">
        <v>2</v>
      </c>
      <c r="AO54">
        <v>2</v>
      </c>
      <c r="AP54">
        <v>3</v>
      </c>
    </row>
    <row r="55" spans="1:42" ht="14.25" thickBot="1" thickTop="1">
      <c r="A55">
        <f t="shared" si="0"/>
      </c>
      <c r="C55" s="14" t="s">
        <v>43</v>
      </c>
      <c r="D55" s="12"/>
      <c r="E55" s="13"/>
      <c r="F55" s="155">
        <v>250333.0273374207</v>
      </c>
      <c r="G55" s="156">
        <v>250237.03678839153</v>
      </c>
      <c r="H55" s="157">
        <v>249578.80028839153</v>
      </c>
      <c r="I55" s="155">
        <v>253835.05</v>
      </c>
      <c r="J55" s="156">
        <v>252917.38999999998</v>
      </c>
      <c r="K55" s="157">
        <v>252016.55</v>
      </c>
      <c r="L55" s="155">
        <v>4069.1393374207073</v>
      </c>
      <c r="M55" s="156">
        <v>4204.396788391536</v>
      </c>
      <c r="N55" s="157">
        <v>4177.085288391536</v>
      </c>
      <c r="O55" s="155">
        <v>7571.162</v>
      </c>
      <c r="P55" s="156">
        <v>6884.75</v>
      </c>
      <c r="Q55" s="157">
        <v>6614.835</v>
      </c>
      <c r="R55" s="18" t="s">
        <v>130</v>
      </c>
      <c r="S55" s="8"/>
      <c r="T55" s="9"/>
      <c r="AA55" t="e">
        <v>#REF!</v>
      </c>
      <c r="AD55" t="e">
        <v>#REF!</v>
      </c>
      <c r="AE55" t="e">
        <v>#REF!</v>
      </c>
      <c r="AF55" t="e">
        <v>#REF!</v>
      </c>
      <c r="AG55" t="e">
        <v>#REF!</v>
      </c>
      <c r="AH55" t="e">
        <v>#REF!</v>
      </c>
      <c r="AI55" t="e">
        <v>#REF!</v>
      </c>
      <c r="AJ55" t="e">
        <v>#REF!</v>
      </c>
      <c r="AK55" t="e">
        <v>#REF!</v>
      </c>
      <c r="AL55" t="e">
        <v>#REF!</v>
      </c>
      <c r="AM55" t="e">
        <v>#REF!</v>
      </c>
      <c r="AN55" t="e">
        <v>#REF!</v>
      </c>
      <c r="AO55" t="e">
        <v>#REF!</v>
      </c>
      <c r="AP55" t="e">
        <v>#REF!</v>
      </c>
    </row>
    <row r="56" spans="3:20" ht="13.5" thickTop="1">
      <c r="C56" s="45"/>
      <c r="D56" s="1"/>
      <c r="E56" s="255" t="s">
        <v>378</v>
      </c>
      <c r="G56" s="46"/>
      <c r="H56" s="46"/>
      <c r="I56" s="46"/>
      <c r="J56" s="46"/>
      <c r="K56" s="46"/>
      <c r="L56" s="255" t="s">
        <v>379</v>
      </c>
      <c r="M56" s="46"/>
      <c r="N56" s="46"/>
      <c r="O56" s="46"/>
      <c r="P56" s="46"/>
      <c r="Q56" s="46"/>
      <c r="R56" s="45"/>
      <c r="S56" s="1"/>
      <c r="T56" s="1"/>
    </row>
    <row r="57" spans="3:20" ht="14.25">
      <c r="C57" s="45"/>
      <c r="D57" s="1"/>
      <c r="E57" s="47" t="s">
        <v>227</v>
      </c>
      <c r="G57" s="46"/>
      <c r="H57" s="46"/>
      <c r="I57" s="46"/>
      <c r="J57" s="46"/>
      <c r="K57" s="46"/>
      <c r="L57" s="47" t="s">
        <v>240</v>
      </c>
      <c r="M57" s="46"/>
      <c r="N57" s="46"/>
      <c r="O57" s="46"/>
      <c r="P57" s="46"/>
      <c r="Q57" s="46"/>
      <c r="R57" s="45"/>
      <c r="S57" s="1"/>
      <c r="T57" s="1"/>
    </row>
    <row r="58" spans="3:20" ht="12.75">
      <c r="C58" s="41" t="str">
        <f ca="1">CELL("filename")</f>
        <v>C:\MyFiles\Timber\Timber Committee\TCQ2019\Masterfiles\[TF2019_final_tables_postmeeting.xls]Table 13</v>
      </c>
      <c r="T58" s="43" t="str">
        <f ca="1">CONCATENATE("printed on ",DAY(NOW()),"/",MONTH(NOW()))</f>
        <v>printed on 15/11</v>
      </c>
    </row>
  </sheetData>
  <sheetProtection/>
  <mergeCells count="11">
    <mergeCell ref="F7:H7"/>
    <mergeCell ref="C2:T2"/>
    <mergeCell ref="F6:H6"/>
    <mergeCell ref="R7:T7"/>
    <mergeCell ref="K5:L5"/>
    <mergeCell ref="O7:Q7"/>
    <mergeCell ref="F3:K3"/>
    <mergeCell ref="L3:Q3"/>
    <mergeCell ref="C7:E7"/>
    <mergeCell ref="I7:K7"/>
    <mergeCell ref="L7:N7"/>
  </mergeCells>
  <conditionalFormatting sqref="C9:R55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2:AP4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6" max="17" width="10.28125" style="0" customWidth="1"/>
    <col min="27" max="42" width="0" style="0" hidden="1" customWidth="1"/>
  </cols>
  <sheetData>
    <row r="2" spans="3:20" ht="12.75">
      <c r="C2" s="274" t="s">
        <v>317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6:17" ht="12.75">
      <c r="F3" s="274" t="s">
        <v>442</v>
      </c>
      <c r="G3" s="274"/>
      <c r="H3" s="274"/>
      <c r="I3" s="274"/>
      <c r="J3" s="274"/>
      <c r="K3" s="274"/>
      <c r="L3" s="274" t="s">
        <v>157</v>
      </c>
      <c r="M3" s="274"/>
      <c r="N3" s="274"/>
      <c r="O3" s="274"/>
      <c r="P3" s="274"/>
      <c r="Q3" s="274"/>
    </row>
    <row r="4" spans="6:17" ht="12.75">
      <c r="F4" s="306" t="s">
        <v>321</v>
      </c>
      <c r="G4" s="306"/>
      <c r="H4" s="306"/>
      <c r="I4" s="306"/>
      <c r="J4" s="306"/>
      <c r="K4" s="306"/>
      <c r="L4" s="306" t="s">
        <v>155</v>
      </c>
      <c r="M4" s="306"/>
      <c r="N4" s="306"/>
      <c r="O4" s="306"/>
      <c r="P4" s="306"/>
      <c r="Q4" s="306"/>
    </row>
    <row r="5" spans="11:15" ht="15" thickBot="1">
      <c r="K5" s="278" t="s">
        <v>85</v>
      </c>
      <c r="L5" s="278"/>
      <c r="N5" s="11"/>
      <c r="O5" s="11"/>
    </row>
    <row r="6" spans="3:20" ht="15" thickTop="1">
      <c r="C6" s="2"/>
      <c r="D6" s="3"/>
      <c r="E6" s="4"/>
      <c r="F6" s="307" t="s">
        <v>294</v>
      </c>
      <c r="G6" s="276"/>
      <c r="H6" s="27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71" t="s">
        <v>0</v>
      </c>
      <c r="D7" s="272"/>
      <c r="E7" s="273"/>
      <c r="F7" s="302" t="s">
        <v>295</v>
      </c>
      <c r="G7" s="272"/>
      <c r="H7" s="273"/>
      <c r="I7" s="271" t="s">
        <v>46</v>
      </c>
      <c r="J7" s="272"/>
      <c r="K7" s="273"/>
      <c r="L7" s="271" t="s">
        <v>47</v>
      </c>
      <c r="M7" s="272"/>
      <c r="N7" s="273"/>
      <c r="O7" s="271" t="s">
        <v>48</v>
      </c>
      <c r="P7" s="272"/>
      <c r="Q7" s="273"/>
      <c r="R7" s="271" t="s">
        <v>49</v>
      </c>
      <c r="S7" s="272"/>
      <c r="T7" s="273"/>
    </row>
    <row r="8" spans="3:42" ht="13.5" thickBot="1">
      <c r="C8" s="7"/>
      <c r="D8" s="8"/>
      <c r="E8" s="9"/>
      <c r="F8" s="26">
        <v>2018</v>
      </c>
      <c r="G8" s="27">
        <v>2019</v>
      </c>
      <c r="H8" s="25">
        <v>2020</v>
      </c>
      <c r="I8" s="26">
        <v>2018</v>
      </c>
      <c r="J8" s="27">
        <v>2019</v>
      </c>
      <c r="K8" s="25">
        <v>2020</v>
      </c>
      <c r="L8" s="26">
        <v>2018</v>
      </c>
      <c r="M8" s="27">
        <v>2019</v>
      </c>
      <c r="N8" s="25">
        <v>2020</v>
      </c>
      <c r="O8" s="26">
        <v>2018</v>
      </c>
      <c r="P8" s="27">
        <v>2019</v>
      </c>
      <c r="Q8" s="25">
        <v>2020</v>
      </c>
      <c r="R8" s="7"/>
      <c r="S8" s="8"/>
      <c r="T8" s="9"/>
      <c r="AA8" t="s">
        <v>0</v>
      </c>
      <c r="AD8" t="s">
        <v>338</v>
      </c>
      <c r="AG8" t="s">
        <v>46</v>
      </c>
      <c r="AJ8" t="s">
        <v>84</v>
      </c>
      <c r="AM8" t="s">
        <v>83</v>
      </c>
      <c r="AP8" t="s">
        <v>0</v>
      </c>
    </row>
    <row r="9" spans="1:42" ht="13.5" thickTop="1">
      <c r="A9">
        <f aca="true" t="shared" si="0" ref="A9:A46">IF(SUM(F9:Q9)&lt;1,"Y","")</f>
      </c>
      <c r="B9" s="19" t="s">
        <v>2</v>
      </c>
      <c r="C9" s="49" t="s">
        <v>89</v>
      </c>
      <c r="D9" s="173"/>
      <c r="E9" s="174"/>
      <c r="F9" s="183">
        <v>4353.762999999999</v>
      </c>
      <c r="G9" s="184">
        <v>4664</v>
      </c>
      <c r="H9" s="185">
        <v>4680</v>
      </c>
      <c r="I9" s="183">
        <v>2751.14</v>
      </c>
      <c r="J9" s="184">
        <v>3024</v>
      </c>
      <c r="K9" s="185">
        <v>3000</v>
      </c>
      <c r="L9" s="183">
        <v>1841.9429999999998</v>
      </c>
      <c r="M9" s="184">
        <v>1880</v>
      </c>
      <c r="N9" s="185">
        <v>1920</v>
      </c>
      <c r="O9" s="183">
        <v>239.32</v>
      </c>
      <c r="P9" s="184">
        <v>240</v>
      </c>
      <c r="Q9" s="185">
        <v>240</v>
      </c>
      <c r="R9" s="71" t="s">
        <v>51</v>
      </c>
      <c r="S9" s="173"/>
      <c r="T9" s="174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1:42" ht="12.75">
      <c r="A10">
        <f t="shared" si="0"/>
      </c>
      <c r="B10" s="19" t="s">
        <v>142</v>
      </c>
      <c r="C10" s="49" t="s">
        <v>141</v>
      </c>
      <c r="D10" s="173"/>
      <c r="E10" s="174"/>
      <c r="F10" s="183">
        <v>2300</v>
      </c>
      <c r="G10" s="184">
        <v>2260</v>
      </c>
      <c r="H10" s="185">
        <v>2200</v>
      </c>
      <c r="I10" s="183">
        <v>1040</v>
      </c>
      <c r="J10" s="184">
        <v>1000</v>
      </c>
      <c r="K10" s="185">
        <v>1000</v>
      </c>
      <c r="L10" s="183">
        <v>1300</v>
      </c>
      <c r="M10" s="184">
        <v>1300</v>
      </c>
      <c r="N10" s="185">
        <v>1240</v>
      </c>
      <c r="O10" s="183">
        <v>40</v>
      </c>
      <c r="P10" s="184">
        <v>40</v>
      </c>
      <c r="Q10" s="185">
        <v>40</v>
      </c>
      <c r="R10" s="71" t="s">
        <v>143</v>
      </c>
      <c r="S10" s="173"/>
      <c r="T10" s="174"/>
      <c r="AA10">
        <v>3</v>
      </c>
      <c r="AD10">
        <v>3</v>
      </c>
      <c r="AE10">
        <v>3</v>
      </c>
      <c r="AF10">
        <v>3</v>
      </c>
      <c r="AG10">
        <v>3</v>
      </c>
      <c r="AH10">
        <v>3</v>
      </c>
      <c r="AI10">
        <v>3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3</v>
      </c>
    </row>
    <row r="11" spans="1:42" ht="12.75">
      <c r="A11">
        <f t="shared" si="0"/>
      </c>
      <c r="B11" s="19" t="s">
        <v>4</v>
      </c>
      <c r="C11" s="49" t="s">
        <v>90</v>
      </c>
      <c r="D11" s="173"/>
      <c r="E11" s="174"/>
      <c r="F11" s="183">
        <v>597</v>
      </c>
      <c r="G11" s="184">
        <v>490</v>
      </c>
      <c r="H11" s="185">
        <v>570</v>
      </c>
      <c r="I11" s="183">
        <v>575</v>
      </c>
      <c r="J11" s="184">
        <v>450</v>
      </c>
      <c r="K11" s="185">
        <v>520</v>
      </c>
      <c r="L11" s="183">
        <v>52</v>
      </c>
      <c r="M11" s="184">
        <v>65</v>
      </c>
      <c r="N11" s="185">
        <v>70</v>
      </c>
      <c r="O11" s="183">
        <v>30</v>
      </c>
      <c r="P11" s="184">
        <v>25</v>
      </c>
      <c r="Q11" s="185">
        <v>20</v>
      </c>
      <c r="R11" s="71" t="s">
        <v>52</v>
      </c>
      <c r="S11" s="173"/>
      <c r="T11" s="174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1:42" ht="12.75">
      <c r="A12">
        <f t="shared" si="0"/>
      </c>
      <c r="B12" s="19" t="s">
        <v>3</v>
      </c>
      <c r="C12" s="49" t="s">
        <v>91</v>
      </c>
      <c r="D12" s="173"/>
      <c r="E12" s="174"/>
      <c r="F12" s="183">
        <v>1337.43</v>
      </c>
      <c r="G12" s="184">
        <v>1337.43</v>
      </c>
      <c r="H12" s="185">
        <v>1337.43</v>
      </c>
      <c r="I12" s="183">
        <v>1337.43</v>
      </c>
      <c r="J12" s="184">
        <v>1337.43</v>
      </c>
      <c r="K12" s="185">
        <v>1337.43</v>
      </c>
      <c r="L12" s="183">
        <v>0</v>
      </c>
      <c r="M12" s="184">
        <v>0</v>
      </c>
      <c r="N12" s="185">
        <v>0</v>
      </c>
      <c r="O12" s="183">
        <v>0</v>
      </c>
      <c r="P12" s="184">
        <v>0</v>
      </c>
      <c r="Q12" s="185">
        <v>0</v>
      </c>
      <c r="R12" s="71" t="s">
        <v>53</v>
      </c>
      <c r="S12" s="173"/>
      <c r="T12" s="174"/>
      <c r="AA12">
        <v>3</v>
      </c>
      <c r="AD12">
        <v>2</v>
      </c>
      <c r="AE12">
        <v>3</v>
      </c>
      <c r="AF12">
        <v>3</v>
      </c>
      <c r="AG12">
        <v>2</v>
      </c>
      <c r="AH12">
        <v>5</v>
      </c>
      <c r="AI12">
        <v>5</v>
      </c>
      <c r="AJ12" t="s">
        <v>345</v>
      </c>
      <c r="AK12" t="s">
        <v>345</v>
      </c>
      <c r="AL12" t="s">
        <v>345</v>
      </c>
      <c r="AM12" t="s">
        <v>345</v>
      </c>
      <c r="AN12" t="s">
        <v>345</v>
      </c>
      <c r="AO12" t="s">
        <v>345</v>
      </c>
      <c r="AP12">
        <v>3</v>
      </c>
    </row>
    <row r="13" spans="1:42" ht="12.75">
      <c r="A13">
        <f t="shared" si="0"/>
      </c>
      <c r="B13" s="19" t="s">
        <v>18</v>
      </c>
      <c r="C13" s="49" t="s">
        <v>92</v>
      </c>
      <c r="D13" s="173"/>
      <c r="E13" s="174"/>
      <c r="F13" s="183">
        <v>254.94</v>
      </c>
      <c r="G13" s="184">
        <v>254.94</v>
      </c>
      <c r="H13" s="185">
        <v>254.94</v>
      </c>
      <c r="I13" s="183">
        <v>269.94</v>
      </c>
      <c r="J13" s="184">
        <v>269.94</v>
      </c>
      <c r="K13" s="185">
        <v>269.94</v>
      </c>
      <c r="L13" s="183">
        <v>5</v>
      </c>
      <c r="M13" s="184">
        <v>5</v>
      </c>
      <c r="N13" s="185">
        <v>5</v>
      </c>
      <c r="O13" s="183">
        <v>20</v>
      </c>
      <c r="P13" s="184">
        <v>20</v>
      </c>
      <c r="Q13" s="185">
        <v>20</v>
      </c>
      <c r="R13" s="71" t="s">
        <v>54</v>
      </c>
      <c r="S13" s="173"/>
      <c r="T13" s="174"/>
      <c r="AA13">
        <v>3</v>
      </c>
      <c r="AD13">
        <v>3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5</v>
      </c>
      <c r="AK13">
        <v>5</v>
      </c>
      <c r="AL13">
        <v>5</v>
      </c>
      <c r="AM13">
        <v>5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 t="s">
        <v>9</v>
      </c>
      <c r="C14" s="49" t="s">
        <v>94</v>
      </c>
      <c r="D14" s="173"/>
      <c r="E14" s="174"/>
      <c r="F14" s="183">
        <v>4765</v>
      </c>
      <c r="G14" s="184">
        <v>5440</v>
      </c>
      <c r="H14" s="185">
        <v>5590</v>
      </c>
      <c r="I14" s="183">
        <v>6620</v>
      </c>
      <c r="J14" s="184">
        <v>8790</v>
      </c>
      <c r="K14" s="185">
        <v>10200</v>
      </c>
      <c r="L14" s="183">
        <v>256</v>
      </c>
      <c r="M14" s="184">
        <v>450</v>
      </c>
      <c r="N14" s="185">
        <v>500</v>
      </c>
      <c r="O14" s="183">
        <v>2111</v>
      </c>
      <c r="P14" s="184">
        <v>3800</v>
      </c>
      <c r="Q14" s="185">
        <v>5110</v>
      </c>
      <c r="R14" s="71" t="s">
        <v>75</v>
      </c>
      <c r="S14" s="173"/>
      <c r="T14" s="174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 t="s">
        <v>11</v>
      </c>
      <c r="C15" s="49" t="s">
        <v>95</v>
      </c>
      <c r="D15" s="173"/>
      <c r="E15" s="174"/>
      <c r="F15" s="183">
        <v>313.6</v>
      </c>
      <c r="G15" s="184">
        <v>313.6</v>
      </c>
      <c r="H15" s="185">
        <v>313.6</v>
      </c>
      <c r="I15" s="183">
        <v>313.6</v>
      </c>
      <c r="J15" s="184">
        <v>313.6</v>
      </c>
      <c r="K15" s="185">
        <v>313.6</v>
      </c>
      <c r="L15" s="183">
        <v>0</v>
      </c>
      <c r="M15" s="184">
        <v>0</v>
      </c>
      <c r="N15" s="185">
        <v>0</v>
      </c>
      <c r="O15" s="183">
        <v>0</v>
      </c>
      <c r="P15" s="184">
        <v>0</v>
      </c>
      <c r="Q15" s="185">
        <v>0</v>
      </c>
      <c r="R15" s="71" t="s">
        <v>56</v>
      </c>
      <c r="S15" s="173"/>
      <c r="T15" s="174"/>
      <c r="AA15">
        <v>3</v>
      </c>
      <c r="AD15">
        <v>3</v>
      </c>
      <c r="AE15">
        <v>3</v>
      </c>
      <c r="AF15">
        <v>3</v>
      </c>
      <c r="AG15">
        <v>5</v>
      </c>
      <c r="AH15">
        <v>5</v>
      </c>
      <c r="AI15">
        <v>5</v>
      </c>
      <c r="AJ15" t="s">
        <v>345</v>
      </c>
      <c r="AK15" t="s">
        <v>345</v>
      </c>
      <c r="AL15" t="s">
        <v>345</v>
      </c>
      <c r="AM15" t="s">
        <v>345</v>
      </c>
      <c r="AN15" t="s">
        <v>345</v>
      </c>
      <c r="AO15" t="s">
        <v>345</v>
      </c>
      <c r="AP15">
        <v>3</v>
      </c>
    </row>
    <row r="16" spans="1:42" ht="12.75">
      <c r="A16">
        <f t="shared" si="0"/>
      </c>
      <c r="B16" s="19" t="s">
        <v>13</v>
      </c>
      <c r="C16" s="49" t="s">
        <v>96</v>
      </c>
      <c r="D16" s="173"/>
      <c r="E16" s="174"/>
      <c r="F16" s="183">
        <v>310</v>
      </c>
      <c r="G16" s="184">
        <v>310</v>
      </c>
      <c r="H16" s="185">
        <v>310</v>
      </c>
      <c r="I16" s="183">
        <v>1400</v>
      </c>
      <c r="J16" s="184">
        <v>1400</v>
      </c>
      <c r="K16" s="185">
        <v>1400</v>
      </c>
      <c r="L16" s="183">
        <v>60</v>
      </c>
      <c r="M16" s="184">
        <v>60</v>
      </c>
      <c r="N16" s="185">
        <v>60</v>
      </c>
      <c r="O16" s="183">
        <v>1150</v>
      </c>
      <c r="P16" s="184">
        <v>1150</v>
      </c>
      <c r="Q16" s="185">
        <v>1150</v>
      </c>
      <c r="R16" s="71" t="s">
        <v>57</v>
      </c>
      <c r="S16" s="173"/>
      <c r="T16" s="174"/>
      <c r="AA16">
        <v>3</v>
      </c>
      <c r="AD16">
        <v>3</v>
      </c>
      <c r="AE16">
        <v>3</v>
      </c>
      <c r="AF16">
        <v>3</v>
      </c>
      <c r="AG16">
        <v>3</v>
      </c>
      <c r="AH16">
        <v>5</v>
      </c>
      <c r="AI16">
        <v>5</v>
      </c>
      <c r="AJ16">
        <v>2</v>
      </c>
      <c r="AK16">
        <v>5</v>
      </c>
      <c r="AL16">
        <v>5</v>
      </c>
      <c r="AM16">
        <v>2</v>
      </c>
      <c r="AN16">
        <v>5</v>
      </c>
      <c r="AO16">
        <v>5</v>
      </c>
      <c r="AP16">
        <v>3</v>
      </c>
    </row>
    <row r="17" spans="1:42" ht="12.75">
      <c r="A17">
        <f t="shared" si="0"/>
      </c>
      <c r="B17" s="19" t="s">
        <v>14</v>
      </c>
      <c r="C17" s="49" t="s">
        <v>97</v>
      </c>
      <c r="D17" s="173"/>
      <c r="E17" s="174"/>
      <c r="F17" s="183">
        <v>26191</v>
      </c>
      <c r="G17" s="184">
        <v>25399</v>
      </c>
      <c r="H17" s="185">
        <v>24443</v>
      </c>
      <c r="I17" s="183">
        <v>25370</v>
      </c>
      <c r="J17" s="184">
        <v>24984</v>
      </c>
      <c r="K17" s="185">
        <v>23640</v>
      </c>
      <c r="L17" s="183">
        <v>1708</v>
      </c>
      <c r="M17" s="184">
        <v>1725</v>
      </c>
      <c r="N17" s="185">
        <v>1725</v>
      </c>
      <c r="O17" s="183">
        <v>887</v>
      </c>
      <c r="P17" s="184">
        <v>1310</v>
      </c>
      <c r="Q17" s="185">
        <v>922</v>
      </c>
      <c r="R17" s="71" t="s">
        <v>58</v>
      </c>
      <c r="S17" s="173"/>
      <c r="T17" s="174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A18">
        <f t="shared" si="0"/>
      </c>
      <c r="B18" s="19" t="s">
        <v>15</v>
      </c>
      <c r="C18" s="49" t="s">
        <v>98</v>
      </c>
      <c r="D18" s="173"/>
      <c r="E18" s="174"/>
      <c r="F18" s="183">
        <v>4306</v>
      </c>
      <c r="G18" s="184">
        <v>4359.926857494148</v>
      </c>
      <c r="H18" s="185">
        <v>4429.1019608253655</v>
      </c>
      <c r="I18" s="183">
        <v>4293</v>
      </c>
      <c r="J18" s="184">
        <v>4181.294283400149</v>
      </c>
      <c r="K18" s="185">
        <v>4072.495197855757</v>
      </c>
      <c r="L18" s="183">
        <v>611</v>
      </c>
      <c r="M18" s="184">
        <v>716.8145215936213</v>
      </c>
      <c r="N18" s="185">
        <v>840.9542690138987</v>
      </c>
      <c r="O18" s="183">
        <v>598</v>
      </c>
      <c r="P18" s="184">
        <v>538.1819474996216</v>
      </c>
      <c r="Q18" s="185">
        <v>484.3475060442901</v>
      </c>
      <c r="R18" s="71" t="s">
        <v>15</v>
      </c>
      <c r="S18" s="173"/>
      <c r="T18" s="174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 t="s">
        <v>10</v>
      </c>
      <c r="C19" s="49" t="s">
        <v>99</v>
      </c>
      <c r="D19" s="173"/>
      <c r="E19" s="174"/>
      <c r="F19" s="183">
        <v>10956.970000000001</v>
      </c>
      <c r="G19" s="184">
        <v>10850</v>
      </c>
      <c r="H19" s="185">
        <v>10100</v>
      </c>
      <c r="I19" s="183">
        <v>7956.97</v>
      </c>
      <c r="J19" s="184">
        <v>9000</v>
      </c>
      <c r="K19" s="185">
        <v>8000</v>
      </c>
      <c r="L19" s="183">
        <v>4100</v>
      </c>
      <c r="M19" s="184">
        <v>4100</v>
      </c>
      <c r="N19" s="185">
        <v>4100</v>
      </c>
      <c r="O19" s="183">
        <v>1100</v>
      </c>
      <c r="P19" s="184">
        <v>2250</v>
      </c>
      <c r="Q19" s="185">
        <v>2000</v>
      </c>
      <c r="R19" s="71" t="s">
        <v>59</v>
      </c>
      <c r="S19" s="173"/>
      <c r="T19" s="174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 t="s">
        <v>19</v>
      </c>
      <c r="C20" s="49" t="s">
        <v>100</v>
      </c>
      <c r="D20" s="173"/>
      <c r="E20" s="174"/>
      <c r="F20" s="183">
        <v>269.7978088259348</v>
      </c>
      <c r="G20" s="184">
        <v>250.53222574960932</v>
      </c>
      <c r="H20" s="185">
        <v>250.53222574960932</v>
      </c>
      <c r="I20" s="183">
        <v>509.7978088259348</v>
      </c>
      <c r="J20" s="184">
        <v>490.5322257496093</v>
      </c>
      <c r="K20" s="185">
        <v>490.5322257496093</v>
      </c>
      <c r="L20" s="183">
        <v>15</v>
      </c>
      <c r="M20" s="184">
        <v>15</v>
      </c>
      <c r="N20" s="185">
        <v>15</v>
      </c>
      <c r="O20" s="183">
        <v>255</v>
      </c>
      <c r="P20" s="184">
        <v>255</v>
      </c>
      <c r="Q20" s="185">
        <v>255</v>
      </c>
      <c r="R20" s="71" t="s">
        <v>60</v>
      </c>
      <c r="S20" s="173"/>
      <c r="T20" s="174"/>
      <c r="AA20">
        <v>3</v>
      </c>
      <c r="AD20">
        <v>3</v>
      </c>
      <c r="AE20">
        <v>3</v>
      </c>
      <c r="AF20">
        <v>3</v>
      </c>
      <c r="AG20">
        <v>2</v>
      </c>
      <c r="AH20">
        <v>2</v>
      </c>
      <c r="AI20">
        <v>2</v>
      </c>
      <c r="AJ20">
        <v>5</v>
      </c>
      <c r="AK20">
        <v>5</v>
      </c>
      <c r="AL20">
        <v>5</v>
      </c>
      <c r="AM20">
        <v>5</v>
      </c>
      <c r="AN20">
        <v>5</v>
      </c>
      <c r="AO20">
        <v>5</v>
      </c>
      <c r="AP20">
        <v>3</v>
      </c>
    </row>
    <row r="21" spans="1:42" ht="12.75">
      <c r="A21">
        <f t="shared" si="0"/>
      </c>
      <c r="B21" s="19" t="s">
        <v>20</v>
      </c>
      <c r="C21" s="49" t="s">
        <v>101</v>
      </c>
      <c r="D21" s="173"/>
      <c r="E21" s="174"/>
      <c r="F21" s="183">
        <v>1050.43</v>
      </c>
      <c r="G21" s="184">
        <v>678</v>
      </c>
      <c r="H21" s="185">
        <v>737</v>
      </c>
      <c r="I21" s="183">
        <v>1065.43</v>
      </c>
      <c r="J21" s="184">
        <v>758</v>
      </c>
      <c r="K21" s="185">
        <v>817</v>
      </c>
      <c r="L21" s="183">
        <v>10</v>
      </c>
      <c r="M21" s="184">
        <v>20</v>
      </c>
      <c r="N21" s="185">
        <v>30</v>
      </c>
      <c r="O21" s="183">
        <v>25</v>
      </c>
      <c r="P21" s="184">
        <v>100</v>
      </c>
      <c r="Q21" s="185">
        <v>110</v>
      </c>
      <c r="R21" s="71" t="s">
        <v>61</v>
      </c>
      <c r="S21" s="173"/>
      <c r="T21" s="174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 t="s">
        <v>21</v>
      </c>
      <c r="C22" s="49" t="s">
        <v>102</v>
      </c>
      <c r="D22" s="173"/>
      <c r="E22" s="174"/>
      <c r="F22" s="183">
        <v>461</v>
      </c>
      <c r="G22" s="184">
        <v>461</v>
      </c>
      <c r="H22" s="185">
        <v>461</v>
      </c>
      <c r="I22" s="183">
        <v>461</v>
      </c>
      <c r="J22" s="184">
        <v>461</v>
      </c>
      <c r="K22" s="185">
        <v>461</v>
      </c>
      <c r="L22" s="183">
        <v>0</v>
      </c>
      <c r="M22" s="184">
        <v>0</v>
      </c>
      <c r="N22" s="185">
        <v>0</v>
      </c>
      <c r="O22" s="183">
        <v>0</v>
      </c>
      <c r="P22" s="184">
        <v>0</v>
      </c>
      <c r="Q22" s="185">
        <v>0</v>
      </c>
      <c r="R22" s="71" t="s">
        <v>62</v>
      </c>
      <c r="S22" s="173"/>
      <c r="T22" s="174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 t="s">
        <v>345</v>
      </c>
      <c r="AK22" t="s">
        <v>345</v>
      </c>
      <c r="AL22" t="s">
        <v>345</v>
      </c>
      <c r="AM22" t="s">
        <v>345</v>
      </c>
      <c r="AN22" t="s">
        <v>345</v>
      </c>
      <c r="AO22" t="s">
        <v>345</v>
      </c>
      <c r="AP22">
        <v>3</v>
      </c>
    </row>
    <row r="23" spans="1:42" ht="12.75">
      <c r="A23">
        <f t="shared" si="0"/>
      </c>
      <c r="B23" s="19" t="s">
        <v>25</v>
      </c>
      <c r="C23" s="49" t="s">
        <v>103</v>
      </c>
      <c r="D23" s="173"/>
      <c r="E23" s="174"/>
      <c r="F23" s="183">
        <v>1370.75</v>
      </c>
      <c r="G23" s="184">
        <v>1370.75</v>
      </c>
      <c r="H23" s="185">
        <v>1370.75</v>
      </c>
      <c r="I23" s="183">
        <v>1700</v>
      </c>
      <c r="J23" s="184">
        <v>1700</v>
      </c>
      <c r="K23" s="185">
        <v>1700</v>
      </c>
      <c r="L23" s="183">
        <v>258.11</v>
      </c>
      <c r="M23" s="184">
        <v>258.11</v>
      </c>
      <c r="N23" s="185">
        <v>258.11</v>
      </c>
      <c r="O23" s="183">
        <v>587.36</v>
      </c>
      <c r="P23" s="184">
        <v>587.36</v>
      </c>
      <c r="Q23" s="185">
        <v>587.36</v>
      </c>
      <c r="R23" s="71" t="s">
        <v>63</v>
      </c>
      <c r="S23" s="173"/>
      <c r="T23" s="174"/>
      <c r="AA23">
        <v>3</v>
      </c>
      <c r="AD23">
        <v>3</v>
      </c>
      <c r="AE23">
        <v>3</v>
      </c>
      <c r="AF23">
        <v>3</v>
      </c>
      <c r="AG23">
        <v>3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1:42" ht="12.75">
      <c r="A24">
        <f t="shared" si="0"/>
      </c>
      <c r="B24" s="19" t="s">
        <v>24</v>
      </c>
      <c r="C24" s="49" t="s">
        <v>104</v>
      </c>
      <c r="D24" s="173"/>
      <c r="E24" s="174"/>
      <c r="F24" s="183">
        <v>349.98999999999995</v>
      </c>
      <c r="G24" s="184">
        <v>349.98999999999995</v>
      </c>
      <c r="H24" s="185">
        <v>349.98999999999995</v>
      </c>
      <c r="I24" s="183">
        <v>635.04</v>
      </c>
      <c r="J24" s="184">
        <v>635.04</v>
      </c>
      <c r="K24" s="185">
        <v>635.04</v>
      </c>
      <c r="L24" s="183">
        <v>3.92</v>
      </c>
      <c r="M24" s="184">
        <v>3.92</v>
      </c>
      <c r="N24" s="185">
        <v>3.92</v>
      </c>
      <c r="O24" s="183">
        <v>288.97</v>
      </c>
      <c r="P24" s="184">
        <v>288.97</v>
      </c>
      <c r="Q24" s="185">
        <v>288.97</v>
      </c>
      <c r="R24" s="71" t="s">
        <v>305</v>
      </c>
      <c r="S24" s="173"/>
      <c r="T24" s="174"/>
      <c r="AA24">
        <v>3</v>
      </c>
      <c r="AD24">
        <v>3</v>
      </c>
      <c r="AE24">
        <v>3</v>
      </c>
      <c r="AF24">
        <v>3</v>
      </c>
      <c r="AG24">
        <v>3</v>
      </c>
      <c r="AH24">
        <v>5</v>
      </c>
      <c r="AI24">
        <v>5</v>
      </c>
      <c r="AJ24">
        <v>2</v>
      </c>
      <c r="AK24">
        <v>5</v>
      </c>
      <c r="AL24">
        <v>5</v>
      </c>
      <c r="AM24">
        <v>2</v>
      </c>
      <c r="AN24">
        <v>5</v>
      </c>
      <c r="AO24">
        <v>5</v>
      </c>
      <c r="AP24">
        <v>3</v>
      </c>
    </row>
    <row r="25" spans="1:42" ht="12.75">
      <c r="A25">
        <f t="shared" si="0"/>
      </c>
      <c r="B25" s="19" t="s">
        <v>144</v>
      </c>
      <c r="C25" s="49" t="s">
        <v>145</v>
      </c>
      <c r="D25" s="173"/>
      <c r="E25" s="174"/>
      <c r="F25" s="183">
        <v>37.48</v>
      </c>
      <c r="G25" s="184">
        <v>44.97599999999999</v>
      </c>
      <c r="H25" s="185">
        <v>47.224799999999995</v>
      </c>
      <c r="I25" s="183">
        <v>37.48</v>
      </c>
      <c r="J25" s="184">
        <v>44.97599999999999</v>
      </c>
      <c r="K25" s="185">
        <v>47.224799999999995</v>
      </c>
      <c r="L25" s="183">
        <v>0</v>
      </c>
      <c r="M25" s="184">
        <v>0</v>
      </c>
      <c r="N25" s="185">
        <v>0</v>
      </c>
      <c r="O25" s="183">
        <v>0</v>
      </c>
      <c r="P25" s="184">
        <v>0</v>
      </c>
      <c r="Q25" s="185">
        <v>0</v>
      </c>
      <c r="R25" s="71" t="s">
        <v>144</v>
      </c>
      <c r="S25" s="173"/>
      <c r="T25" s="174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 t="s">
        <v>345</v>
      </c>
      <c r="AK25" t="s">
        <v>345</v>
      </c>
      <c r="AL25" t="s">
        <v>345</v>
      </c>
      <c r="AM25" t="s">
        <v>345</v>
      </c>
      <c r="AN25" t="s">
        <v>345</v>
      </c>
      <c r="AO25" t="s">
        <v>345</v>
      </c>
      <c r="AP25">
        <v>2</v>
      </c>
    </row>
    <row r="26" spans="1:42" ht="12.75">
      <c r="A26">
        <f t="shared" si="0"/>
      </c>
      <c r="B26" s="19" t="s">
        <v>29</v>
      </c>
      <c r="C26" s="49" t="s">
        <v>106</v>
      </c>
      <c r="D26" s="173"/>
      <c r="E26" s="174"/>
      <c r="F26" s="183">
        <v>121.11000000000001</v>
      </c>
      <c r="G26" s="184">
        <v>85</v>
      </c>
      <c r="H26" s="185">
        <v>85</v>
      </c>
      <c r="I26" s="183">
        <v>270.11</v>
      </c>
      <c r="J26" s="184">
        <v>300</v>
      </c>
      <c r="K26" s="185">
        <v>270</v>
      </c>
      <c r="L26" s="183">
        <v>43</v>
      </c>
      <c r="M26" s="184">
        <v>40</v>
      </c>
      <c r="N26" s="185">
        <v>40</v>
      </c>
      <c r="O26" s="183">
        <v>192</v>
      </c>
      <c r="P26" s="184">
        <v>255</v>
      </c>
      <c r="Q26" s="185">
        <v>225</v>
      </c>
      <c r="R26" s="71" t="s">
        <v>65</v>
      </c>
      <c r="S26" s="173"/>
      <c r="T26" s="174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 t="s">
        <v>30</v>
      </c>
      <c r="C27" s="49" t="s">
        <v>107</v>
      </c>
      <c r="D27" s="173"/>
      <c r="E27" s="174"/>
      <c r="F27" s="183">
        <v>3175</v>
      </c>
      <c r="G27" s="184">
        <v>3405</v>
      </c>
      <c r="H27" s="185">
        <v>3270</v>
      </c>
      <c r="I27" s="183">
        <v>4810</v>
      </c>
      <c r="J27" s="184">
        <v>4950</v>
      </c>
      <c r="K27" s="185">
        <v>4700</v>
      </c>
      <c r="L27" s="183">
        <v>220</v>
      </c>
      <c r="M27" s="184">
        <v>125</v>
      </c>
      <c r="N27" s="185">
        <v>120</v>
      </c>
      <c r="O27" s="183">
        <v>1855</v>
      </c>
      <c r="P27" s="184">
        <v>1670</v>
      </c>
      <c r="Q27" s="185">
        <v>1550</v>
      </c>
      <c r="R27" s="71" t="s">
        <v>66</v>
      </c>
      <c r="S27" s="173"/>
      <c r="T27" s="174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1:42" ht="12.75">
      <c r="A28">
        <f t="shared" si="0"/>
      </c>
      <c r="B28" s="19" t="s">
        <v>31</v>
      </c>
      <c r="C28" s="49" t="s">
        <v>108</v>
      </c>
      <c r="D28" s="173"/>
      <c r="E28" s="174"/>
      <c r="F28" s="183">
        <v>14661.058000000003</v>
      </c>
      <c r="G28" s="184">
        <v>15400</v>
      </c>
      <c r="H28" s="185">
        <v>15500</v>
      </c>
      <c r="I28" s="183">
        <v>17378.632</v>
      </c>
      <c r="J28" s="184">
        <v>16400</v>
      </c>
      <c r="K28" s="185">
        <v>16550</v>
      </c>
      <c r="L28" s="183">
        <v>358.7</v>
      </c>
      <c r="M28" s="184">
        <v>600</v>
      </c>
      <c r="N28" s="185">
        <v>650</v>
      </c>
      <c r="O28" s="183">
        <v>3076.274</v>
      </c>
      <c r="P28" s="184">
        <v>1600</v>
      </c>
      <c r="Q28" s="185">
        <v>1700</v>
      </c>
      <c r="R28" s="71" t="s">
        <v>67</v>
      </c>
      <c r="S28" s="173"/>
      <c r="T28" s="174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 t="s">
        <v>32</v>
      </c>
      <c r="C29" s="49" t="s">
        <v>109</v>
      </c>
      <c r="D29" s="173"/>
      <c r="E29" s="174"/>
      <c r="F29" s="183">
        <v>1986.54</v>
      </c>
      <c r="G29" s="184">
        <v>1900</v>
      </c>
      <c r="H29" s="185">
        <v>1910</v>
      </c>
      <c r="I29" s="183">
        <v>1939.1</v>
      </c>
      <c r="J29" s="184">
        <v>1930</v>
      </c>
      <c r="K29" s="185">
        <v>1920</v>
      </c>
      <c r="L29" s="183">
        <v>90.27699999999999</v>
      </c>
      <c r="M29" s="184">
        <v>70</v>
      </c>
      <c r="N29" s="185">
        <v>80</v>
      </c>
      <c r="O29" s="183">
        <v>42.837</v>
      </c>
      <c r="P29" s="184">
        <v>100</v>
      </c>
      <c r="Q29" s="185">
        <v>90</v>
      </c>
      <c r="R29" s="71" t="s">
        <v>32</v>
      </c>
      <c r="S29" s="173"/>
      <c r="T29" s="174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33</v>
      </c>
      <c r="C30" s="49" t="s">
        <v>110</v>
      </c>
      <c r="D30" s="173"/>
      <c r="E30" s="174"/>
      <c r="F30" s="183">
        <v>300</v>
      </c>
      <c r="G30" s="184">
        <v>290</v>
      </c>
      <c r="H30" s="185">
        <v>285</v>
      </c>
      <c r="I30" s="183">
        <v>290</v>
      </c>
      <c r="J30" s="184">
        <v>280</v>
      </c>
      <c r="K30" s="185">
        <v>275</v>
      </c>
      <c r="L30" s="183">
        <v>10</v>
      </c>
      <c r="M30" s="184">
        <v>10</v>
      </c>
      <c r="N30" s="185">
        <v>10</v>
      </c>
      <c r="O30" s="183">
        <v>0</v>
      </c>
      <c r="P30" s="184">
        <v>0</v>
      </c>
      <c r="Q30" s="185">
        <v>0</v>
      </c>
      <c r="R30" s="71" t="s">
        <v>68</v>
      </c>
      <c r="S30" s="173"/>
      <c r="T30" s="174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>IF(SUM(F31:Q31)&lt;1,"Y","")</f>
      </c>
      <c r="B31" s="19" t="s">
        <v>366</v>
      </c>
      <c r="C31" s="49" t="s">
        <v>368</v>
      </c>
      <c r="D31" s="173"/>
      <c r="E31" s="174"/>
      <c r="F31" s="183">
        <v>68</v>
      </c>
      <c r="G31" s="184">
        <v>70</v>
      </c>
      <c r="H31" s="185">
        <v>72</v>
      </c>
      <c r="I31" s="183">
        <v>68</v>
      </c>
      <c r="J31" s="184">
        <v>70</v>
      </c>
      <c r="K31" s="185">
        <v>72</v>
      </c>
      <c r="L31" s="183">
        <v>0</v>
      </c>
      <c r="M31" s="184">
        <v>0</v>
      </c>
      <c r="N31" s="185">
        <v>0</v>
      </c>
      <c r="O31" s="183">
        <v>0</v>
      </c>
      <c r="P31" s="184">
        <v>0</v>
      </c>
      <c r="Q31" s="185">
        <v>0</v>
      </c>
      <c r="R31" s="71" t="s">
        <v>367</v>
      </c>
      <c r="S31" s="173"/>
      <c r="T31" s="174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35</v>
      </c>
      <c r="C32" s="49" t="s">
        <v>111</v>
      </c>
      <c r="D32" s="173"/>
      <c r="E32" s="174"/>
      <c r="F32" s="183">
        <v>1167.35</v>
      </c>
      <c r="G32" s="184">
        <v>1305</v>
      </c>
      <c r="H32" s="185">
        <v>1310</v>
      </c>
      <c r="I32" s="183">
        <v>1647.35</v>
      </c>
      <c r="J32" s="184">
        <v>1630</v>
      </c>
      <c r="K32" s="185">
        <v>1600</v>
      </c>
      <c r="L32" s="183">
        <v>152</v>
      </c>
      <c r="M32" s="184">
        <v>175</v>
      </c>
      <c r="N32" s="185">
        <v>200</v>
      </c>
      <c r="O32" s="183">
        <v>632</v>
      </c>
      <c r="P32" s="184">
        <v>500</v>
      </c>
      <c r="Q32" s="185">
        <v>490</v>
      </c>
      <c r="R32" s="71" t="s">
        <v>69</v>
      </c>
      <c r="S32" s="173"/>
      <c r="T32" s="174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 t="s">
        <v>36</v>
      </c>
      <c r="C33" s="49" t="s">
        <v>112</v>
      </c>
      <c r="D33" s="173"/>
      <c r="E33" s="174"/>
      <c r="F33" s="183">
        <v>384.03999999999996</v>
      </c>
      <c r="G33" s="184">
        <v>368</v>
      </c>
      <c r="H33" s="185">
        <v>360</v>
      </c>
      <c r="I33" s="183">
        <v>659.04</v>
      </c>
      <c r="J33" s="184">
        <v>570</v>
      </c>
      <c r="K33" s="185">
        <v>560</v>
      </c>
      <c r="L33" s="183">
        <v>208</v>
      </c>
      <c r="M33" s="184">
        <v>198</v>
      </c>
      <c r="N33" s="185">
        <v>180</v>
      </c>
      <c r="O33" s="183">
        <v>483</v>
      </c>
      <c r="P33" s="184">
        <v>400</v>
      </c>
      <c r="Q33" s="185">
        <v>380</v>
      </c>
      <c r="R33" s="71" t="s">
        <v>70</v>
      </c>
      <c r="S33" s="173"/>
      <c r="T33" s="174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 t="shared" si="0"/>
      </c>
      <c r="B34" s="19" t="s">
        <v>12</v>
      </c>
      <c r="C34" s="49" t="s">
        <v>113</v>
      </c>
      <c r="D34" s="173"/>
      <c r="E34" s="174"/>
      <c r="F34" s="183">
        <v>3135</v>
      </c>
      <c r="G34" s="184">
        <v>2975</v>
      </c>
      <c r="H34" s="185">
        <v>2975</v>
      </c>
      <c r="I34" s="183">
        <v>3418</v>
      </c>
      <c r="J34" s="184">
        <v>3450</v>
      </c>
      <c r="K34" s="185">
        <v>3450</v>
      </c>
      <c r="L34" s="183">
        <v>165</v>
      </c>
      <c r="M34" s="184">
        <v>137</v>
      </c>
      <c r="N34" s="185">
        <v>137</v>
      </c>
      <c r="O34" s="183">
        <v>448</v>
      </c>
      <c r="P34" s="184">
        <v>612</v>
      </c>
      <c r="Q34" s="185">
        <v>612</v>
      </c>
      <c r="R34" s="71" t="s">
        <v>71</v>
      </c>
      <c r="S34" s="173"/>
      <c r="T34" s="174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37</v>
      </c>
      <c r="C35" s="49" t="s">
        <v>114</v>
      </c>
      <c r="D35" s="173"/>
      <c r="E35" s="174"/>
      <c r="F35" s="183">
        <v>30560</v>
      </c>
      <c r="G35" s="184">
        <v>30460</v>
      </c>
      <c r="H35" s="185">
        <v>30460</v>
      </c>
      <c r="I35" s="183">
        <v>26100</v>
      </c>
      <c r="J35" s="184">
        <v>26100</v>
      </c>
      <c r="K35" s="185">
        <v>26100</v>
      </c>
      <c r="L35" s="183">
        <v>4800</v>
      </c>
      <c r="M35" s="184">
        <v>4700</v>
      </c>
      <c r="N35" s="185">
        <v>4700</v>
      </c>
      <c r="O35" s="183">
        <v>340</v>
      </c>
      <c r="P35" s="184">
        <v>340</v>
      </c>
      <c r="Q35" s="185">
        <v>340</v>
      </c>
      <c r="R35" s="71" t="s">
        <v>72</v>
      </c>
      <c r="S35" s="173"/>
      <c r="T35" s="174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7</v>
      </c>
      <c r="C36" s="49" t="s">
        <v>115</v>
      </c>
      <c r="D36" s="173"/>
      <c r="E36" s="174"/>
      <c r="F36" s="183">
        <v>335.48442</v>
      </c>
      <c r="G36" s="184">
        <v>340</v>
      </c>
      <c r="H36" s="185">
        <v>345</v>
      </c>
      <c r="I36" s="183">
        <v>383.19</v>
      </c>
      <c r="J36" s="184">
        <v>400</v>
      </c>
      <c r="K36" s="185">
        <v>410</v>
      </c>
      <c r="L36" s="183">
        <v>23.643</v>
      </c>
      <c r="M36" s="184">
        <v>20</v>
      </c>
      <c r="N36" s="185">
        <v>20</v>
      </c>
      <c r="O36" s="183">
        <v>71.34858</v>
      </c>
      <c r="P36" s="184">
        <v>80</v>
      </c>
      <c r="Q36" s="185">
        <v>85</v>
      </c>
      <c r="R36" s="71" t="s">
        <v>73</v>
      </c>
      <c r="S36" s="173"/>
      <c r="T36" s="174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38</v>
      </c>
      <c r="C37" s="49" t="s">
        <v>117</v>
      </c>
      <c r="D37" s="173"/>
      <c r="E37" s="174"/>
      <c r="F37" s="183">
        <v>6805</v>
      </c>
      <c r="G37" s="184">
        <v>6902</v>
      </c>
      <c r="H37" s="185">
        <v>6902</v>
      </c>
      <c r="I37" s="183">
        <v>6803</v>
      </c>
      <c r="J37" s="184">
        <v>6900</v>
      </c>
      <c r="K37" s="185">
        <v>6900</v>
      </c>
      <c r="L37" s="183">
        <v>3</v>
      </c>
      <c r="M37" s="184">
        <v>3</v>
      </c>
      <c r="N37" s="185">
        <v>3</v>
      </c>
      <c r="O37" s="183">
        <v>1</v>
      </c>
      <c r="P37" s="184">
        <v>1</v>
      </c>
      <c r="Q37" s="185">
        <v>1</v>
      </c>
      <c r="R37" s="71" t="s">
        <v>74</v>
      </c>
      <c r="S37" s="173"/>
      <c r="T37" s="174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3.5" thickBot="1">
      <c r="A38">
        <f t="shared" si="0"/>
      </c>
      <c r="B38" s="19" t="s">
        <v>16</v>
      </c>
      <c r="C38" s="49" t="s">
        <v>118</v>
      </c>
      <c r="D38" s="173"/>
      <c r="E38" s="174"/>
      <c r="F38" s="183">
        <v>1824.14</v>
      </c>
      <c r="G38" s="184">
        <v>1920</v>
      </c>
      <c r="H38" s="185">
        <v>2020</v>
      </c>
      <c r="I38" s="183">
        <v>1731.14</v>
      </c>
      <c r="J38" s="184">
        <v>1830</v>
      </c>
      <c r="K38" s="185">
        <v>1930</v>
      </c>
      <c r="L38" s="183">
        <v>159</v>
      </c>
      <c r="M38" s="184">
        <v>160</v>
      </c>
      <c r="N38" s="185">
        <v>160</v>
      </c>
      <c r="O38" s="183">
        <v>66</v>
      </c>
      <c r="P38" s="184">
        <v>70</v>
      </c>
      <c r="Q38" s="185">
        <v>70</v>
      </c>
      <c r="R38" s="71" t="s">
        <v>76</v>
      </c>
      <c r="S38" s="173"/>
      <c r="T38" s="174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4.25" thickBot="1" thickTop="1">
      <c r="A39">
        <f t="shared" si="0"/>
      </c>
      <c r="C39" s="14" t="s">
        <v>42</v>
      </c>
      <c r="D39" s="177"/>
      <c r="E39" s="178"/>
      <c r="F39" s="155">
        <v>123747.87322882592</v>
      </c>
      <c r="G39" s="156">
        <v>124254.14508324375</v>
      </c>
      <c r="H39" s="157">
        <v>122938.56898657497</v>
      </c>
      <c r="I39" s="155">
        <v>121833.38980882594</v>
      </c>
      <c r="J39" s="156">
        <v>123649.81250914976</v>
      </c>
      <c r="K39" s="157">
        <v>122641.26222360537</v>
      </c>
      <c r="L39" s="155">
        <v>16453.593</v>
      </c>
      <c r="M39" s="156">
        <v>16836.844521593623</v>
      </c>
      <c r="N39" s="157">
        <v>17067.984269013898</v>
      </c>
      <c r="O39" s="155">
        <v>14539.109579999998</v>
      </c>
      <c r="P39" s="156">
        <v>16232.511947499623</v>
      </c>
      <c r="Q39" s="157">
        <v>16770.67750604429</v>
      </c>
      <c r="R39" s="14" t="s">
        <v>42</v>
      </c>
      <c r="S39" s="177"/>
      <c r="T39" s="178"/>
      <c r="AA39" t="e">
        <v>#REF!</v>
      </c>
      <c r="AD39" t="e">
        <v>#REF!</v>
      </c>
      <c r="AE39" t="e">
        <v>#REF!</v>
      </c>
      <c r="AF39" t="e">
        <v>#REF!</v>
      </c>
      <c r="AG39" t="e">
        <v>#REF!</v>
      </c>
      <c r="AH39" t="e">
        <v>#REF!</v>
      </c>
      <c r="AI39" t="e">
        <v>#REF!</v>
      </c>
      <c r="AJ39" t="e">
        <v>#REF!</v>
      </c>
      <c r="AK39" t="e">
        <v>#REF!</v>
      </c>
      <c r="AL39" t="e">
        <v>#REF!</v>
      </c>
      <c r="AM39" t="e">
        <v>#REF!</v>
      </c>
      <c r="AN39" t="e">
        <v>#REF!</v>
      </c>
      <c r="AO39" t="e">
        <v>#REF!</v>
      </c>
      <c r="AP39" t="e">
        <v>#REF!</v>
      </c>
    </row>
    <row r="40" spans="1:42" ht="13.5" thickTop="1">
      <c r="A40">
        <f t="shared" si="0"/>
      </c>
      <c r="B40" s="16" t="s">
        <v>5</v>
      </c>
      <c r="C40" s="49" t="s">
        <v>119</v>
      </c>
      <c r="D40" s="173"/>
      <c r="E40" s="174"/>
      <c r="F40" s="183">
        <v>1989.9</v>
      </c>
      <c r="G40" s="184">
        <v>2200</v>
      </c>
      <c r="H40" s="185">
        <v>2450</v>
      </c>
      <c r="I40" s="183">
        <v>1989.9</v>
      </c>
      <c r="J40" s="184">
        <v>2200</v>
      </c>
      <c r="K40" s="185">
        <v>2450</v>
      </c>
      <c r="L40" s="183">
        <v>0</v>
      </c>
      <c r="M40" s="184">
        <v>0</v>
      </c>
      <c r="N40" s="185">
        <v>0</v>
      </c>
      <c r="O40" s="183">
        <v>0</v>
      </c>
      <c r="P40" s="184">
        <v>0</v>
      </c>
      <c r="Q40" s="185">
        <v>0</v>
      </c>
      <c r="R40" s="71" t="s">
        <v>77</v>
      </c>
      <c r="S40" s="173"/>
      <c r="T40" s="174"/>
      <c r="AA40">
        <v>3</v>
      </c>
      <c r="AD40">
        <v>3</v>
      </c>
      <c r="AE40">
        <v>3</v>
      </c>
      <c r="AF40">
        <v>3</v>
      </c>
      <c r="AG40">
        <v>2</v>
      </c>
      <c r="AH40">
        <v>2</v>
      </c>
      <c r="AI40">
        <v>2</v>
      </c>
      <c r="AJ40">
        <v>5</v>
      </c>
      <c r="AK40">
        <v>5</v>
      </c>
      <c r="AL40">
        <v>5</v>
      </c>
      <c r="AM40">
        <v>2</v>
      </c>
      <c r="AN40">
        <v>5</v>
      </c>
      <c r="AO40">
        <v>5</v>
      </c>
      <c r="AP40">
        <v>3</v>
      </c>
    </row>
    <row r="41" spans="1:42" ht="12.75">
      <c r="A41">
        <f t="shared" si="0"/>
      </c>
      <c r="B41" s="16" t="s">
        <v>34</v>
      </c>
      <c r="C41" s="49" t="s">
        <v>124</v>
      </c>
      <c r="D41" s="173"/>
      <c r="E41" s="174"/>
      <c r="F41" s="183">
        <v>32103.480000000003</v>
      </c>
      <c r="G41" s="184">
        <v>32520.5322</v>
      </c>
      <c r="H41" s="185">
        <v>32533.549600000006</v>
      </c>
      <c r="I41" s="183">
        <v>36203.48</v>
      </c>
      <c r="J41" s="184">
        <v>36746.5322</v>
      </c>
      <c r="K41" s="185">
        <v>36927.549600000006</v>
      </c>
      <c r="L41" s="183">
        <v>100</v>
      </c>
      <c r="M41" s="184">
        <v>100</v>
      </c>
      <c r="N41" s="185">
        <v>100</v>
      </c>
      <c r="O41" s="183">
        <v>4200</v>
      </c>
      <c r="P41" s="184">
        <v>4326</v>
      </c>
      <c r="Q41" s="185">
        <v>4494</v>
      </c>
      <c r="R41" s="71" t="s">
        <v>80</v>
      </c>
      <c r="S41" s="173"/>
      <c r="T41" s="174"/>
      <c r="AA41">
        <v>3</v>
      </c>
      <c r="AD41">
        <v>3</v>
      </c>
      <c r="AE41">
        <v>2</v>
      </c>
      <c r="AF41">
        <v>2</v>
      </c>
      <c r="AG41">
        <v>3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3</v>
      </c>
    </row>
    <row r="42" spans="1:42" ht="13.5" thickBot="1">
      <c r="A42">
        <f t="shared" si="0"/>
      </c>
      <c r="B42" s="16" t="s">
        <v>39</v>
      </c>
      <c r="C42" s="49" t="s">
        <v>125</v>
      </c>
      <c r="D42" s="173"/>
      <c r="E42" s="174"/>
      <c r="F42" s="183">
        <v>329.4</v>
      </c>
      <c r="G42" s="184">
        <v>329.4</v>
      </c>
      <c r="H42" s="185">
        <v>329.4</v>
      </c>
      <c r="I42" s="183">
        <v>700</v>
      </c>
      <c r="J42" s="184">
        <v>700</v>
      </c>
      <c r="K42" s="185">
        <v>700</v>
      </c>
      <c r="L42" s="183">
        <v>0</v>
      </c>
      <c r="M42" s="184">
        <v>0</v>
      </c>
      <c r="N42" s="185">
        <v>0</v>
      </c>
      <c r="O42" s="183">
        <v>370.6</v>
      </c>
      <c r="P42" s="184">
        <v>370.6</v>
      </c>
      <c r="Q42" s="185">
        <v>370.6</v>
      </c>
      <c r="R42" s="71" t="s">
        <v>39</v>
      </c>
      <c r="S42" s="173"/>
      <c r="T42" s="174"/>
      <c r="AA42">
        <v>3</v>
      </c>
      <c r="AD42">
        <v>3</v>
      </c>
      <c r="AE42">
        <v>3</v>
      </c>
      <c r="AF42">
        <v>3</v>
      </c>
      <c r="AG42">
        <v>2</v>
      </c>
      <c r="AH42">
        <v>5</v>
      </c>
      <c r="AI42">
        <v>5</v>
      </c>
      <c r="AJ42">
        <v>5</v>
      </c>
      <c r="AK42">
        <v>5</v>
      </c>
      <c r="AL42">
        <v>5</v>
      </c>
      <c r="AM42">
        <v>5</v>
      </c>
      <c r="AN42">
        <v>5</v>
      </c>
      <c r="AO42">
        <v>5</v>
      </c>
      <c r="AP42">
        <v>3</v>
      </c>
    </row>
    <row r="43" spans="1:42" ht="14.25" thickBot="1" thickTop="1">
      <c r="A43">
        <f t="shared" si="0"/>
      </c>
      <c r="C43" s="14" t="s">
        <v>364</v>
      </c>
      <c r="D43" s="177"/>
      <c r="E43" s="178"/>
      <c r="F43" s="155">
        <v>34422.780000000006</v>
      </c>
      <c r="G43" s="156">
        <v>35049.9322</v>
      </c>
      <c r="H43" s="157">
        <v>35312.94960000001</v>
      </c>
      <c r="I43" s="155">
        <v>38893.380000000005</v>
      </c>
      <c r="J43" s="156">
        <v>39646.5322</v>
      </c>
      <c r="K43" s="157">
        <v>40077.549600000006</v>
      </c>
      <c r="L43" s="155">
        <v>100</v>
      </c>
      <c r="M43" s="156">
        <v>100</v>
      </c>
      <c r="N43" s="157">
        <v>100</v>
      </c>
      <c r="O43" s="155">
        <v>4570.6</v>
      </c>
      <c r="P43" s="156">
        <v>4696.6</v>
      </c>
      <c r="Q43" s="157">
        <v>4864.6</v>
      </c>
      <c r="R43" s="14" t="s">
        <v>365</v>
      </c>
      <c r="S43" s="177"/>
      <c r="T43" s="178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1:42" ht="13.5" thickTop="1">
      <c r="A44">
        <f t="shared" si="0"/>
      </c>
      <c r="B44" s="16" t="s">
        <v>6</v>
      </c>
      <c r="C44" s="170" t="s">
        <v>128</v>
      </c>
      <c r="D44" s="171"/>
      <c r="E44" s="172"/>
      <c r="F44" s="180">
        <v>5682.694337420707</v>
      </c>
      <c r="G44" s="181">
        <v>5816.477788391536</v>
      </c>
      <c r="H44" s="182">
        <v>5816.477788391536</v>
      </c>
      <c r="I44" s="180">
        <v>5182.73</v>
      </c>
      <c r="J44" s="181">
        <v>5182.73</v>
      </c>
      <c r="K44" s="182">
        <v>5182.73</v>
      </c>
      <c r="L44" s="180">
        <v>541.9643374207074</v>
      </c>
      <c r="M44" s="181">
        <v>709.747788391536</v>
      </c>
      <c r="N44" s="182">
        <v>709.747788391536</v>
      </c>
      <c r="O44" s="180">
        <v>42</v>
      </c>
      <c r="P44" s="181">
        <v>76</v>
      </c>
      <c r="Q44" s="182">
        <v>76</v>
      </c>
      <c r="R44" s="83" t="s">
        <v>6</v>
      </c>
      <c r="S44" s="171"/>
      <c r="T44" s="172"/>
      <c r="AA44">
        <v>3</v>
      </c>
      <c r="AD44">
        <v>3</v>
      </c>
      <c r="AE44">
        <v>3</v>
      </c>
      <c r="AF44">
        <v>3</v>
      </c>
      <c r="AG44">
        <v>3</v>
      </c>
      <c r="AH44">
        <v>5</v>
      </c>
      <c r="AI44">
        <v>5</v>
      </c>
      <c r="AJ44">
        <v>2</v>
      </c>
      <c r="AK44">
        <v>2</v>
      </c>
      <c r="AL44">
        <v>5</v>
      </c>
      <c r="AM44">
        <v>2</v>
      </c>
      <c r="AN44">
        <v>2</v>
      </c>
      <c r="AO44">
        <v>5</v>
      </c>
      <c r="AP44">
        <v>3</v>
      </c>
    </row>
    <row r="45" spans="1:42" ht="13.5" thickBot="1">
      <c r="A45">
        <f t="shared" si="0"/>
      </c>
      <c r="B45" s="16" t="s">
        <v>40</v>
      </c>
      <c r="C45" s="7" t="s">
        <v>129</v>
      </c>
      <c r="D45" s="8"/>
      <c r="E45" s="9"/>
      <c r="F45" s="152">
        <v>131947.368</v>
      </c>
      <c r="G45" s="153">
        <v>131916.065</v>
      </c>
      <c r="H45" s="154">
        <v>131884.526</v>
      </c>
      <c r="I45" s="152">
        <v>131912</v>
      </c>
      <c r="J45" s="153">
        <v>131878.5</v>
      </c>
      <c r="K45" s="154">
        <v>131845</v>
      </c>
      <c r="L45" s="152">
        <v>41.368</v>
      </c>
      <c r="M45" s="153">
        <v>42.155</v>
      </c>
      <c r="N45" s="154">
        <v>42.956</v>
      </c>
      <c r="O45" s="152">
        <v>6</v>
      </c>
      <c r="P45" s="153">
        <v>4.59</v>
      </c>
      <c r="Q45" s="154">
        <v>3.43</v>
      </c>
      <c r="R45" s="21" t="s">
        <v>82</v>
      </c>
      <c r="S45" s="8"/>
      <c r="T45" s="9"/>
      <c r="AA45">
        <v>2</v>
      </c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  <c r="AP45">
        <v>2</v>
      </c>
    </row>
    <row r="46" spans="1:42" ht="14.25" thickBot="1" thickTop="1">
      <c r="A46">
        <f t="shared" si="0"/>
      </c>
      <c r="C46" s="14" t="s">
        <v>43</v>
      </c>
      <c r="D46" s="12"/>
      <c r="E46" s="13"/>
      <c r="F46" s="155">
        <v>137630.0623374207</v>
      </c>
      <c r="G46" s="156">
        <v>137732.54278839153</v>
      </c>
      <c r="H46" s="157">
        <v>137701.00378839154</v>
      </c>
      <c r="I46" s="155">
        <v>137094.73</v>
      </c>
      <c r="J46" s="156">
        <v>137061.23</v>
      </c>
      <c r="K46" s="157">
        <v>137027.73</v>
      </c>
      <c r="L46" s="155">
        <v>583.3323374207074</v>
      </c>
      <c r="M46" s="156">
        <v>751.902788391536</v>
      </c>
      <c r="N46" s="157">
        <v>752.703788391536</v>
      </c>
      <c r="O46" s="155">
        <v>48</v>
      </c>
      <c r="P46" s="156">
        <v>80.59</v>
      </c>
      <c r="Q46" s="157">
        <v>79.43</v>
      </c>
      <c r="R46" s="18" t="s">
        <v>130</v>
      </c>
      <c r="S46" s="8"/>
      <c r="T46" s="9"/>
      <c r="AA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  <c r="AP46" t="e">
        <v>#REF!</v>
      </c>
    </row>
    <row r="47" spans="3:20" ht="15" thickTop="1">
      <c r="C47" s="45"/>
      <c r="D47" s="1"/>
      <c r="E47" s="47" t="s">
        <v>227</v>
      </c>
      <c r="G47" s="46"/>
      <c r="H47" s="46"/>
      <c r="I47" s="46"/>
      <c r="J47" s="46"/>
      <c r="K47" s="46"/>
      <c r="L47" s="47" t="s">
        <v>240</v>
      </c>
      <c r="M47" s="46"/>
      <c r="N47" s="46"/>
      <c r="O47" s="46"/>
      <c r="P47" s="46"/>
      <c r="Q47" s="46"/>
      <c r="R47" s="45"/>
      <c r="S47" s="1"/>
      <c r="T47" s="1"/>
    </row>
    <row r="48" spans="3:20" ht="12.75">
      <c r="C48" s="41" t="str">
        <f ca="1">CELL("filename")</f>
        <v>C:\MyFiles\Timber\Timber Committee\TCQ2019\Masterfiles\[TF2019_final_tables_postmeeting.xls]Table 13</v>
      </c>
      <c r="T48" s="43" t="str">
        <f ca="1">CONCATENATE("printed on ",DAY(NOW()),"/",MONTH(NOW()))</f>
        <v>printed on 15/11</v>
      </c>
    </row>
  </sheetData>
  <sheetProtection/>
  <mergeCells count="13"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  <mergeCell ref="F4:K4"/>
    <mergeCell ref="L4:Q4"/>
    <mergeCell ref="L7:N7"/>
  </mergeCells>
  <conditionalFormatting sqref="C9:R46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2:AP4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74" t="s">
        <v>318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6:17" ht="12.75">
      <c r="F3" s="274" t="s">
        <v>442</v>
      </c>
      <c r="G3" s="274"/>
      <c r="H3" s="274"/>
      <c r="I3" s="274"/>
      <c r="J3" s="274"/>
      <c r="K3" s="274"/>
      <c r="L3" s="274" t="s">
        <v>157</v>
      </c>
      <c r="M3" s="274"/>
      <c r="N3" s="274"/>
      <c r="O3" s="274"/>
      <c r="P3" s="274"/>
      <c r="Q3" s="274"/>
    </row>
    <row r="4" spans="6:17" ht="12.75">
      <c r="F4" s="306" t="s">
        <v>322</v>
      </c>
      <c r="G4" s="306"/>
      <c r="H4" s="306"/>
      <c r="I4" s="306"/>
      <c r="J4" s="306"/>
      <c r="K4" s="306"/>
      <c r="L4" s="306" t="s">
        <v>304</v>
      </c>
      <c r="M4" s="306"/>
      <c r="N4" s="306"/>
      <c r="O4" s="306"/>
      <c r="P4" s="306"/>
      <c r="Q4" s="306"/>
    </row>
    <row r="5" spans="11:15" ht="15" thickBot="1">
      <c r="K5" s="278" t="s">
        <v>85</v>
      </c>
      <c r="L5" s="278"/>
      <c r="N5" s="11"/>
      <c r="O5" s="11"/>
    </row>
    <row r="6" spans="3:20" ht="15" thickTop="1">
      <c r="C6" s="2"/>
      <c r="D6" s="3"/>
      <c r="E6" s="4"/>
      <c r="F6" s="307" t="s">
        <v>294</v>
      </c>
      <c r="G6" s="276"/>
      <c r="H6" s="27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71" t="s">
        <v>0</v>
      </c>
      <c r="D7" s="272"/>
      <c r="E7" s="273"/>
      <c r="F7" s="302" t="s">
        <v>295</v>
      </c>
      <c r="G7" s="272"/>
      <c r="H7" s="273"/>
      <c r="I7" s="271" t="s">
        <v>46</v>
      </c>
      <c r="J7" s="272"/>
      <c r="K7" s="273"/>
      <c r="L7" s="271" t="s">
        <v>47</v>
      </c>
      <c r="M7" s="272"/>
      <c r="N7" s="273"/>
      <c r="O7" s="271" t="s">
        <v>48</v>
      </c>
      <c r="P7" s="272"/>
      <c r="Q7" s="273"/>
      <c r="R7" s="271" t="s">
        <v>49</v>
      </c>
      <c r="S7" s="272"/>
      <c r="T7" s="273"/>
    </row>
    <row r="8" spans="3:42" ht="13.5" thickBot="1">
      <c r="C8" s="7"/>
      <c r="D8" s="8"/>
      <c r="E8" s="9"/>
      <c r="F8" s="26">
        <v>2018</v>
      </c>
      <c r="G8" s="27">
        <v>2019</v>
      </c>
      <c r="H8" s="25">
        <v>2020</v>
      </c>
      <c r="I8" s="26">
        <v>2018</v>
      </c>
      <c r="J8" s="27">
        <v>2019</v>
      </c>
      <c r="K8" s="25">
        <v>2020</v>
      </c>
      <c r="L8" s="26">
        <v>2018</v>
      </c>
      <c r="M8" s="27">
        <v>2019</v>
      </c>
      <c r="N8" s="25">
        <v>2020</v>
      </c>
      <c r="O8" s="26">
        <v>2018</v>
      </c>
      <c r="P8" s="27">
        <v>2019</v>
      </c>
      <c r="Q8" s="25">
        <v>2020</v>
      </c>
      <c r="R8" s="7"/>
      <c r="S8" s="8"/>
      <c r="T8" s="9"/>
      <c r="AA8" t="s">
        <v>0</v>
      </c>
      <c r="AD8" t="s">
        <v>338</v>
      </c>
      <c r="AG8" t="s">
        <v>46</v>
      </c>
      <c r="AJ8" t="s">
        <v>84</v>
      </c>
      <c r="AM8" t="s">
        <v>83</v>
      </c>
      <c r="AP8" t="s">
        <v>0</v>
      </c>
    </row>
    <row r="9" spans="1:42" ht="13.5" thickTop="1">
      <c r="A9">
        <f aca="true" t="shared" si="0" ref="A9:A45">IF(SUM(F9:Q9)&lt;1,"Y","")</f>
      </c>
      <c r="B9" s="19" t="s">
        <v>2</v>
      </c>
      <c r="C9" s="49" t="s">
        <v>89</v>
      </c>
      <c r="D9" s="173"/>
      <c r="E9" s="174"/>
      <c r="F9" s="183">
        <v>1522.99</v>
      </c>
      <c r="G9" s="184">
        <v>1336.380842302969</v>
      </c>
      <c r="H9" s="185">
        <v>1470.6010257892076</v>
      </c>
      <c r="I9" s="183">
        <v>802.32</v>
      </c>
      <c r="J9" s="184">
        <v>723</v>
      </c>
      <c r="K9" s="185">
        <v>850</v>
      </c>
      <c r="L9" s="183">
        <v>787.4</v>
      </c>
      <c r="M9" s="184">
        <v>714.7981651376147</v>
      </c>
      <c r="N9" s="185">
        <v>722.0183486238532</v>
      </c>
      <c r="O9" s="183">
        <v>66.73</v>
      </c>
      <c r="P9" s="184">
        <v>101.41732283464566</v>
      </c>
      <c r="Q9" s="185">
        <v>101.41732283464566</v>
      </c>
      <c r="R9" s="71" t="s">
        <v>51</v>
      </c>
      <c r="S9" s="173"/>
      <c r="T9" s="174"/>
      <c r="AA9">
        <v>3</v>
      </c>
      <c r="AD9">
        <v>3</v>
      </c>
      <c r="AE9">
        <v>3</v>
      </c>
      <c r="AF9">
        <v>3</v>
      </c>
      <c r="AG9">
        <v>2</v>
      </c>
      <c r="AH9">
        <v>2</v>
      </c>
      <c r="AI9">
        <v>2</v>
      </c>
      <c r="AJ9">
        <v>3</v>
      </c>
      <c r="AK9">
        <v>3</v>
      </c>
      <c r="AL9">
        <v>3</v>
      </c>
      <c r="AM9">
        <v>3</v>
      </c>
      <c r="AN9">
        <v>3</v>
      </c>
      <c r="AO9">
        <v>3</v>
      </c>
      <c r="AP9">
        <v>3</v>
      </c>
    </row>
    <row r="10" spans="1:42" ht="12.75">
      <c r="A10">
        <f t="shared" si="0"/>
      </c>
      <c r="B10" s="19" t="s">
        <v>142</v>
      </c>
      <c r="C10" s="49" t="s">
        <v>141</v>
      </c>
      <c r="D10" s="173"/>
      <c r="E10" s="174"/>
      <c r="F10" s="183">
        <v>1430.8</v>
      </c>
      <c r="G10" s="184">
        <v>1430.8</v>
      </c>
      <c r="H10" s="185">
        <v>1430.8</v>
      </c>
      <c r="I10" s="183">
        <v>230.8</v>
      </c>
      <c r="J10" s="184">
        <v>230.8</v>
      </c>
      <c r="K10" s="185">
        <v>230.8</v>
      </c>
      <c r="L10" s="183">
        <v>1500</v>
      </c>
      <c r="M10" s="184">
        <v>1500</v>
      </c>
      <c r="N10" s="185">
        <v>1500</v>
      </c>
      <c r="O10" s="183">
        <v>300</v>
      </c>
      <c r="P10" s="184">
        <v>300</v>
      </c>
      <c r="Q10" s="185">
        <v>300</v>
      </c>
      <c r="R10" s="71" t="s">
        <v>143</v>
      </c>
      <c r="S10" s="173"/>
      <c r="T10" s="174"/>
      <c r="AA10">
        <v>3</v>
      </c>
      <c r="AD10">
        <v>3</v>
      </c>
      <c r="AE10">
        <v>3</v>
      </c>
      <c r="AF10">
        <v>3</v>
      </c>
      <c r="AG10">
        <v>5</v>
      </c>
      <c r="AH10">
        <v>5</v>
      </c>
      <c r="AI10">
        <v>5</v>
      </c>
      <c r="AJ10">
        <v>5</v>
      </c>
      <c r="AK10">
        <v>5</v>
      </c>
      <c r="AL10">
        <v>5</v>
      </c>
      <c r="AM10">
        <v>5</v>
      </c>
      <c r="AN10">
        <v>5</v>
      </c>
      <c r="AO10">
        <v>5</v>
      </c>
      <c r="AP10">
        <v>3</v>
      </c>
    </row>
    <row r="11" spans="1:42" ht="12.75">
      <c r="A11">
        <f t="shared" si="0"/>
      </c>
      <c r="B11" s="19" t="s">
        <v>4</v>
      </c>
      <c r="C11" s="49" t="s">
        <v>90</v>
      </c>
      <c r="D11" s="173"/>
      <c r="E11" s="174"/>
      <c r="F11" s="183">
        <v>52</v>
      </c>
      <c r="G11" s="184">
        <v>53</v>
      </c>
      <c r="H11" s="185">
        <v>60</v>
      </c>
      <c r="I11" s="183">
        <v>53</v>
      </c>
      <c r="J11" s="184">
        <v>50</v>
      </c>
      <c r="K11" s="185">
        <v>55</v>
      </c>
      <c r="L11" s="183">
        <v>0</v>
      </c>
      <c r="M11" s="184">
        <v>3</v>
      </c>
      <c r="N11" s="185">
        <v>5</v>
      </c>
      <c r="O11" s="183">
        <v>1</v>
      </c>
      <c r="P11" s="184">
        <v>0</v>
      </c>
      <c r="Q11" s="185">
        <v>0</v>
      </c>
      <c r="R11" s="71" t="s">
        <v>52</v>
      </c>
      <c r="S11" s="173"/>
      <c r="T11" s="174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1:42" ht="12.75">
      <c r="A12">
        <f t="shared" si="0"/>
      </c>
      <c r="B12" s="19" t="s">
        <v>3</v>
      </c>
      <c r="C12" s="49" t="s">
        <v>91</v>
      </c>
      <c r="D12" s="173"/>
      <c r="E12" s="174"/>
      <c r="F12" s="183">
        <v>669.93</v>
      </c>
      <c r="G12" s="184">
        <v>669.93</v>
      </c>
      <c r="H12" s="185">
        <v>669.93</v>
      </c>
      <c r="I12" s="183">
        <v>669.93</v>
      </c>
      <c r="J12" s="184">
        <v>669.93</v>
      </c>
      <c r="K12" s="185">
        <v>669.93</v>
      </c>
      <c r="L12" s="183">
        <v>0</v>
      </c>
      <c r="M12" s="184">
        <v>0</v>
      </c>
      <c r="N12" s="185">
        <v>0</v>
      </c>
      <c r="O12" s="183">
        <v>0</v>
      </c>
      <c r="P12" s="184">
        <v>0</v>
      </c>
      <c r="Q12" s="185">
        <v>0</v>
      </c>
      <c r="R12" s="71" t="s">
        <v>53</v>
      </c>
      <c r="S12" s="173"/>
      <c r="T12" s="174"/>
      <c r="AA12">
        <v>3</v>
      </c>
      <c r="AD12">
        <v>2</v>
      </c>
      <c r="AE12">
        <v>3</v>
      </c>
      <c r="AF12">
        <v>3</v>
      </c>
      <c r="AG12">
        <v>2</v>
      </c>
      <c r="AH12">
        <v>5</v>
      </c>
      <c r="AI12">
        <v>5</v>
      </c>
      <c r="AJ12" t="s">
        <v>345</v>
      </c>
      <c r="AK12" t="s">
        <v>345</v>
      </c>
      <c r="AL12" t="s">
        <v>345</v>
      </c>
      <c r="AM12" t="s">
        <v>345</v>
      </c>
      <c r="AN12" t="s">
        <v>345</v>
      </c>
      <c r="AO12" t="s">
        <v>345</v>
      </c>
      <c r="AP12">
        <v>3</v>
      </c>
    </row>
    <row r="13" spans="1:42" ht="12.75">
      <c r="A13">
        <f t="shared" si="0"/>
      </c>
      <c r="B13" s="19" t="s">
        <v>18</v>
      </c>
      <c r="C13" s="49" t="s">
        <v>92</v>
      </c>
      <c r="D13" s="173"/>
      <c r="E13" s="174"/>
      <c r="F13" s="183">
        <v>-81.73000000000002</v>
      </c>
      <c r="G13" s="184">
        <v>-81.73000000000002</v>
      </c>
      <c r="H13" s="185">
        <v>-81.73000000000002</v>
      </c>
      <c r="I13" s="183">
        <v>263.27</v>
      </c>
      <c r="J13" s="184">
        <v>263.27</v>
      </c>
      <c r="K13" s="185">
        <v>263.27</v>
      </c>
      <c r="L13" s="183">
        <v>5</v>
      </c>
      <c r="M13" s="184">
        <v>5</v>
      </c>
      <c r="N13" s="185">
        <v>5</v>
      </c>
      <c r="O13" s="183">
        <v>350</v>
      </c>
      <c r="P13" s="184">
        <v>350</v>
      </c>
      <c r="Q13" s="185">
        <v>350</v>
      </c>
      <c r="R13" s="71" t="s">
        <v>54</v>
      </c>
      <c r="S13" s="173"/>
      <c r="T13" s="174"/>
      <c r="AA13">
        <v>3</v>
      </c>
      <c r="AD13">
        <v>3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5</v>
      </c>
      <c r="AK13">
        <v>5</v>
      </c>
      <c r="AL13">
        <v>5</v>
      </c>
      <c r="AM13">
        <v>5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 t="s">
        <v>9</v>
      </c>
      <c r="C14" s="49" t="s">
        <v>94</v>
      </c>
      <c r="D14" s="173"/>
      <c r="E14" s="174"/>
      <c r="F14" s="183">
        <v>396</v>
      </c>
      <c r="G14" s="184">
        <v>421</v>
      </c>
      <c r="H14" s="185">
        <v>451</v>
      </c>
      <c r="I14" s="183">
        <v>395</v>
      </c>
      <c r="J14" s="184">
        <v>420</v>
      </c>
      <c r="K14" s="185">
        <v>450</v>
      </c>
      <c r="L14" s="183">
        <v>6</v>
      </c>
      <c r="M14" s="184">
        <v>7</v>
      </c>
      <c r="N14" s="185">
        <v>8</v>
      </c>
      <c r="O14" s="183">
        <v>5</v>
      </c>
      <c r="P14" s="184">
        <v>6</v>
      </c>
      <c r="Q14" s="185">
        <v>7</v>
      </c>
      <c r="R14" s="71" t="s">
        <v>75</v>
      </c>
      <c r="S14" s="173"/>
      <c r="T14" s="174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 t="s">
        <v>11</v>
      </c>
      <c r="C15" s="49" t="s">
        <v>95</v>
      </c>
      <c r="D15" s="173"/>
      <c r="E15" s="174"/>
      <c r="F15" s="183">
        <v>67.2</v>
      </c>
      <c r="G15" s="184">
        <v>67.2</v>
      </c>
      <c r="H15" s="185">
        <v>67.2</v>
      </c>
      <c r="I15" s="183">
        <v>67.2</v>
      </c>
      <c r="J15" s="184">
        <v>67.2</v>
      </c>
      <c r="K15" s="185">
        <v>67.2</v>
      </c>
      <c r="L15" s="183">
        <v>0</v>
      </c>
      <c r="M15" s="184">
        <v>0</v>
      </c>
      <c r="N15" s="185">
        <v>0</v>
      </c>
      <c r="O15" s="183">
        <v>0</v>
      </c>
      <c r="P15" s="184">
        <v>0</v>
      </c>
      <c r="Q15" s="185">
        <v>0</v>
      </c>
      <c r="R15" s="71" t="s">
        <v>56</v>
      </c>
      <c r="S15" s="173"/>
      <c r="T15" s="174"/>
      <c r="AA15">
        <v>3</v>
      </c>
      <c r="AD15">
        <v>2</v>
      </c>
      <c r="AE15">
        <v>3</v>
      </c>
      <c r="AF15">
        <v>3</v>
      </c>
      <c r="AG15">
        <v>2</v>
      </c>
      <c r="AH15">
        <v>5</v>
      </c>
      <c r="AI15">
        <v>5</v>
      </c>
      <c r="AJ15" t="s">
        <v>345</v>
      </c>
      <c r="AK15" t="s">
        <v>345</v>
      </c>
      <c r="AL15" t="s">
        <v>345</v>
      </c>
      <c r="AM15" t="s">
        <v>345</v>
      </c>
      <c r="AN15" t="s">
        <v>345</v>
      </c>
      <c r="AO15" t="s">
        <v>345</v>
      </c>
      <c r="AP15">
        <v>3</v>
      </c>
    </row>
    <row r="16" spans="1:42" ht="12.75">
      <c r="A16">
        <f t="shared" si="0"/>
      </c>
      <c r="B16" s="19" t="s">
        <v>13</v>
      </c>
      <c r="C16" s="49" t="s">
        <v>96</v>
      </c>
      <c r="D16" s="173"/>
      <c r="E16" s="174"/>
      <c r="F16" s="183">
        <v>350</v>
      </c>
      <c r="G16" s="184">
        <v>350</v>
      </c>
      <c r="H16" s="185">
        <v>350</v>
      </c>
      <c r="I16" s="183">
        <v>1500</v>
      </c>
      <c r="J16" s="184">
        <v>1500</v>
      </c>
      <c r="K16" s="185">
        <v>1500</v>
      </c>
      <c r="L16" s="183">
        <v>50</v>
      </c>
      <c r="M16" s="184">
        <v>50</v>
      </c>
      <c r="N16" s="185">
        <v>50</v>
      </c>
      <c r="O16" s="183">
        <v>1200</v>
      </c>
      <c r="P16" s="184">
        <v>1200</v>
      </c>
      <c r="Q16" s="185">
        <v>1200</v>
      </c>
      <c r="R16" s="71" t="s">
        <v>57</v>
      </c>
      <c r="S16" s="173"/>
      <c r="T16" s="174"/>
      <c r="AA16">
        <v>3</v>
      </c>
      <c r="AD16">
        <v>3</v>
      </c>
      <c r="AE16">
        <v>3</v>
      </c>
      <c r="AF16">
        <v>3</v>
      </c>
      <c r="AG16">
        <v>3</v>
      </c>
      <c r="AH16">
        <v>5</v>
      </c>
      <c r="AI16">
        <v>5</v>
      </c>
      <c r="AJ16">
        <v>2</v>
      </c>
      <c r="AK16">
        <v>5</v>
      </c>
      <c r="AL16">
        <v>5</v>
      </c>
      <c r="AM16">
        <v>2</v>
      </c>
      <c r="AN16">
        <v>5</v>
      </c>
      <c r="AO16">
        <v>5</v>
      </c>
      <c r="AP16">
        <v>3</v>
      </c>
    </row>
    <row r="17" spans="1:42" ht="12.75">
      <c r="A17">
        <f t="shared" si="0"/>
      </c>
      <c r="B17" s="19" t="s">
        <v>14</v>
      </c>
      <c r="C17" s="49" t="s">
        <v>97</v>
      </c>
      <c r="D17" s="173"/>
      <c r="E17" s="174"/>
      <c r="F17" s="183">
        <v>13219</v>
      </c>
      <c r="G17" s="184">
        <v>13161</v>
      </c>
      <c r="H17" s="185">
        <v>13402</v>
      </c>
      <c r="I17" s="183">
        <v>8810</v>
      </c>
      <c r="J17" s="184">
        <v>9127</v>
      </c>
      <c r="K17" s="185">
        <v>8957</v>
      </c>
      <c r="L17" s="183">
        <v>4606</v>
      </c>
      <c r="M17" s="184">
        <v>4623</v>
      </c>
      <c r="N17" s="185">
        <v>4623</v>
      </c>
      <c r="O17" s="183">
        <v>197</v>
      </c>
      <c r="P17" s="184">
        <v>589</v>
      </c>
      <c r="Q17" s="185">
        <v>178</v>
      </c>
      <c r="R17" s="71" t="s">
        <v>58</v>
      </c>
      <c r="S17" s="173"/>
      <c r="T17" s="174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A18">
        <f t="shared" si="0"/>
      </c>
      <c r="B18" s="19" t="s">
        <v>15</v>
      </c>
      <c r="C18" s="49" t="s">
        <v>98</v>
      </c>
      <c r="D18" s="173"/>
      <c r="E18" s="174"/>
      <c r="F18" s="183">
        <v>2558</v>
      </c>
      <c r="G18" s="184">
        <v>2476.856082172454</v>
      </c>
      <c r="H18" s="185">
        <v>2398.9259511149976</v>
      </c>
      <c r="I18" s="183">
        <v>3554</v>
      </c>
      <c r="J18" s="184">
        <v>3450.0707445384674</v>
      </c>
      <c r="K18" s="185">
        <v>3349.1806815757495</v>
      </c>
      <c r="L18" s="183">
        <v>102</v>
      </c>
      <c r="M18" s="184">
        <v>108.5122104787872</v>
      </c>
      <c r="N18" s="185">
        <v>115.44019434306485</v>
      </c>
      <c r="O18" s="183">
        <v>1098</v>
      </c>
      <c r="P18" s="184">
        <v>1081.7268728448005</v>
      </c>
      <c r="Q18" s="185">
        <v>1065.694924803817</v>
      </c>
      <c r="R18" s="71" t="s">
        <v>15</v>
      </c>
      <c r="S18" s="173"/>
      <c r="T18" s="174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 t="s">
        <v>10</v>
      </c>
      <c r="C19" s="49" t="s">
        <v>99</v>
      </c>
      <c r="D19" s="173"/>
      <c r="E19" s="174"/>
      <c r="F19" s="183">
        <v>3094.6</v>
      </c>
      <c r="G19" s="184">
        <v>3100</v>
      </c>
      <c r="H19" s="185">
        <v>2850</v>
      </c>
      <c r="I19" s="183">
        <v>3194.6</v>
      </c>
      <c r="J19" s="184">
        <v>3500</v>
      </c>
      <c r="K19" s="185">
        <v>3000</v>
      </c>
      <c r="L19" s="183">
        <v>300</v>
      </c>
      <c r="M19" s="184">
        <v>200</v>
      </c>
      <c r="N19" s="185">
        <v>300</v>
      </c>
      <c r="O19" s="183">
        <v>400</v>
      </c>
      <c r="P19" s="184">
        <v>600</v>
      </c>
      <c r="Q19" s="185">
        <v>450</v>
      </c>
      <c r="R19" s="71" t="s">
        <v>59</v>
      </c>
      <c r="S19" s="173"/>
      <c r="T19" s="174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 t="s">
        <v>19</v>
      </c>
      <c r="C20" s="49" t="s">
        <v>100</v>
      </c>
      <c r="D20" s="173"/>
      <c r="E20" s="174"/>
      <c r="F20" s="183">
        <v>245.10672465434436</v>
      </c>
      <c r="G20" s="184">
        <v>269.00767248044195</v>
      </c>
      <c r="H20" s="185">
        <v>269.00767248044195</v>
      </c>
      <c r="I20" s="183">
        <v>422.10672465434436</v>
      </c>
      <c r="J20" s="184">
        <v>446.00767248044195</v>
      </c>
      <c r="K20" s="185">
        <v>446.00767248044195</v>
      </c>
      <c r="L20" s="183">
        <v>3</v>
      </c>
      <c r="M20" s="184">
        <v>3</v>
      </c>
      <c r="N20" s="185">
        <v>3</v>
      </c>
      <c r="O20" s="183">
        <v>180</v>
      </c>
      <c r="P20" s="184">
        <v>180</v>
      </c>
      <c r="Q20" s="185">
        <v>180</v>
      </c>
      <c r="R20" s="71" t="s">
        <v>60</v>
      </c>
      <c r="S20" s="173"/>
      <c r="T20" s="174"/>
      <c r="AA20">
        <v>3</v>
      </c>
      <c r="AD20">
        <v>3</v>
      </c>
      <c r="AE20">
        <v>3</v>
      </c>
      <c r="AF20">
        <v>3</v>
      </c>
      <c r="AG20">
        <v>2</v>
      </c>
      <c r="AH20">
        <v>2</v>
      </c>
      <c r="AI20">
        <v>2</v>
      </c>
      <c r="AJ20">
        <v>5</v>
      </c>
      <c r="AK20">
        <v>5</v>
      </c>
      <c r="AL20">
        <v>5</v>
      </c>
      <c r="AM20">
        <v>5</v>
      </c>
      <c r="AN20">
        <v>5</v>
      </c>
      <c r="AO20">
        <v>5</v>
      </c>
      <c r="AP20">
        <v>3</v>
      </c>
    </row>
    <row r="21" spans="1:42" ht="12.75">
      <c r="A21">
        <f t="shared" si="0"/>
      </c>
      <c r="B21" s="19" t="s">
        <v>21</v>
      </c>
      <c r="C21" s="49" t="s">
        <v>102</v>
      </c>
      <c r="D21" s="173"/>
      <c r="E21" s="174"/>
      <c r="F21" s="183">
        <v>398</v>
      </c>
      <c r="G21" s="184">
        <v>398</v>
      </c>
      <c r="H21" s="185">
        <v>398</v>
      </c>
      <c r="I21" s="183">
        <v>398</v>
      </c>
      <c r="J21" s="184">
        <v>398</v>
      </c>
      <c r="K21" s="185">
        <v>398</v>
      </c>
      <c r="L21" s="183">
        <v>0</v>
      </c>
      <c r="M21" s="184">
        <v>0</v>
      </c>
      <c r="N21" s="185">
        <v>0</v>
      </c>
      <c r="O21" s="183">
        <v>0</v>
      </c>
      <c r="P21" s="184">
        <v>0</v>
      </c>
      <c r="Q21" s="185">
        <v>0</v>
      </c>
      <c r="R21" s="71" t="s">
        <v>62</v>
      </c>
      <c r="S21" s="173"/>
      <c r="T21" s="174"/>
      <c r="AA21">
        <v>3</v>
      </c>
      <c r="AD21">
        <v>2</v>
      </c>
      <c r="AE21">
        <v>3</v>
      </c>
      <c r="AF21">
        <v>3</v>
      </c>
      <c r="AG21">
        <v>2</v>
      </c>
      <c r="AH21">
        <v>5</v>
      </c>
      <c r="AI21">
        <v>5</v>
      </c>
      <c r="AJ21" t="s">
        <v>345</v>
      </c>
      <c r="AK21" t="s">
        <v>345</v>
      </c>
      <c r="AL21" t="s">
        <v>345</v>
      </c>
      <c r="AM21" t="s">
        <v>345</v>
      </c>
      <c r="AN21" t="s">
        <v>345</v>
      </c>
      <c r="AO21" t="s">
        <v>345</v>
      </c>
      <c r="AP21">
        <v>3</v>
      </c>
    </row>
    <row r="22" spans="1:42" ht="12.75">
      <c r="A22">
        <f t="shared" si="0"/>
      </c>
      <c r="B22" s="19" t="s">
        <v>25</v>
      </c>
      <c r="C22" s="49" t="s">
        <v>103</v>
      </c>
      <c r="D22" s="173"/>
      <c r="E22" s="174"/>
      <c r="F22" s="183">
        <v>0.010000000000161435</v>
      </c>
      <c r="G22" s="184">
        <v>0.010000000000161435</v>
      </c>
      <c r="H22" s="185">
        <v>0.010000000000161435</v>
      </c>
      <c r="I22" s="183">
        <v>1042.17</v>
      </c>
      <c r="J22" s="184">
        <v>1042.17</v>
      </c>
      <c r="K22" s="185">
        <v>1042.17</v>
      </c>
      <c r="L22" s="183">
        <v>261.94</v>
      </c>
      <c r="M22" s="184">
        <v>261.94</v>
      </c>
      <c r="N22" s="185">
        <v>261.94</v>
      </c>
      <c r="O22" s="183">
        <v>1304.1</v>
      </c>
      <c r="P22" s="184">
        <v>1304.1</v>
      </c>
      <c r="Q22" s="185">
        <v>1304.1</v>
      </c>
      <c r="R22" s="71" t="s">
        <v>63</v>
      </c>
      <c r="S22" s="173"/>
      <c r="T22" s="174"/>
      <c r="AA22">
        <v>3</v>
      </c>
      <c r="AD22">
        <v>3</v>
      </c>
      <c r="AE22">
        <v>3</v>
      </c>
      <c r="AF22">
        <v>3</v>
      </c>
      <c r="AG22">
        <v>3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1:42" ht="12.75">
      <c r="A23">
        <f t="shared" si="0"/>
      </c>
      <c r="B23" s="19" t="s">
        <v>24</v>
      </c>
      <c r="C23" s="49" t="s">
        <v>104</v>
      </c>
      <c r="D23" s="173"/>
      <c r="E23" s="174"/>
      <c r="F23" s="183">
        <v>223.20999999999995</v>
      </c>
      <c r="G23" s="184">
        <v>223.20999999999995</v>
      </c>
      <c r="H23" s="185">
        <v>223.20999999999995</v>
      </c>
      <c r="I23" s="183">
        <v>537.04</v>
      </c>
      <c r="J23" s="184">
        <v>537.04</v>
      </c>
      <c r="K23" s="185">
        <v>537.04</v>
      </c>
      <c r="L23" s="183">
        <v>11.15</v>
      </c>
      <c r="M23" s="184">
        <v>11.15</v>
      </c>
      <c r="N23" s="185">
        <v>11.15</v>
      </c>
      <c r="O23" s="183">
        <v>324.98</v>
      </c>
      <c r="P23" s="184">
        <v>324.98</v>
      </c>
      <c r="Q23" s="185">
        <v>324.98</v>
      </c>
      <c r="R23" s="71" t="s">
        <v>305</v>
      </c>
      <c r="S23" s="173"/>
      <c r="T23" s="174"/>
      <c r="AA23">
        <v>3</v>
      </c>
      <c r="AD23">
        <v>3</v>
      </c>
      <c r="AE23">
        <v>3</v>
      </c>
      <c r="AF23">
        <v>3</v>
      </c>
      <c r="AG23">
        <v>3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1:42" ht="12.75">
      <c r="A24">
        <f t="shared" si="0"/>
      </c>
      <c r="B24" s="19" t="s">
        <v>144</v>
      </c>
      <c r="C24" s="49" t="s">
        <v>145</v>
      </c>
      <c r="D24" s="173"/>
      <c r="E24" s="174"/>
      <c r="F24" s="183">
        <v>89.56</v>
      </c>
      <c r="G24" s="184">
        <v>107.472</v>
      </c>
      <c r="H24" s="185">
        <v>107.472</v>
      </c>
      <c r="I24" s="183">
        <v>89.56</v>
      </c>
      <c r="J24" s="184">
        <v>107.472</v>
      </c>
      <c r="K24" s="185">
        <v>107.472</v>
      </c>
      <c r="L24" s="183">
        <v>0</v>
      </c>
      <c r="M24" s="184">
        <v>0</v>
      </c>
      <c r="N24" s="185">
        <v>0</v>
      </c>
      <c r="O24" s="183">
        <v>0</v>
      </c>
      <c r="P24" s="184">
        <v>0</v>
      </c>
      <c r="Q24" s="185">
        <v>0</v>
      </c>
      <c r="R24" s="71" t="s">
        <v>144</v>
      </c>
      <c r="S24" s="173"/>
      <c r="T24" s="174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 t="s">
        <v>345</v>
      </c>
      <c r="AK24" t="s">
        <v>345</v>
      </c>
      <c r="AL24" t="s">
        <v>345</v>
      </c>
      <c r="AM24" t="s">
        <v>345</v>
      </c>
      <c r="AN24" t="s">
        <v>345</v>
      </c>
      <c r="AO24" t="s">
        <v>345</v>
      </c>
      <c r="AP24">
        <v>2</v>
      </c>
    </row>
    <row r="25" spans="1:42" ht="12.75">
      <c r="A25">
        <f t="shared" si="0"/>
      </c>
      <c r="B25" s="19" t="s">
        <v>29</v>
      </c>
      <c r="C25" s="49" t="s">
        <v>106</v>
      </c>
      <c r="D25" s="173"/>
      <c r="E25" s="174"/>
      <c r="F25" s="183">
        <v>70</v>
      </c>
      <c r="G25" s="184">
        <v>85</v>
      </c>
      <c r="H25" s="185">
        <v>85</v>
      </c>
      <c r="I25" s="183">
        <v>188</v>
      </c>
      <c r="J25" s="184">
        <v>190</v>
      </c>
      <c r="K25" s="185">
        <v>190</v>
      </c>
      <c r="L25" s="183">
        <v>17</v>
      </c>
      <c r="M25" s="184">
        <v>20</v>
      </c>
      <c r="N25" s="185">
        <v>20</v>
      </c>
      <c r="O25" s="183">
        <v>135</v>
      </c>
      <c r="P25" s="184">
        <v>125</v>
      </c>
      <c r="Q25" s="185">
        <v>125</v>
      </c>
      <c r="R25" s="71" t="s">
        <v>65</v>
      </c>
      <c r="S25" s="173"/>
      <c r="T25" s="174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1:42" ht="12.75">
      <c r="A26">
        <f t="shared" si="0"/>
      </c>
      <c r="B26" s="19" t="s">
        <v>30</v>
      </c>
      <c r="C26" s="49" t="s">
        <v>107</v>
      </c>
      <c r="D26" s="173"/>
      <c r="E26" s="174"/>
      <c r="F26" s="183">
        <v>132</v>
      </c>
      <c r="G26" s="184">
        <v>122</v>
      </c>
      <c r="H26" s="185">
        <v>132</v>
      </c>
      <c r="I26" s="183">
        <v>250</v>
      </c>
      <c r="J26" s="184">
        <v>250</v>
      </c>
      <c r="K26" s="185">
        <v>250</v>
      </c>
      <c r="L26" s="183">
        <v>2</v>
      </c>
      <c r="M26" s="184">
        <v>2</v>
      </c>
      <c r="N26" s="185">
        <v>2</v>
      </c>
      <c r="O26" s="183">
        <v>120</v>
      </c>
      <c r="P26" s="184">
        <v>130</v>
      </c>
      <c r="Q26" s="185">
        <v>120</v>
      </c>
      <c r="R26" s="71" t="s">
        <v>66</v>
      </c>
      <c r="S26" s="173"/>
      <c r="T26" s="174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 t="s">
        <v>31</v>
      </c>
      <c r="C27" s="49" t="s">
        <v>108</v>
      </c>
      <c r="D27" s="173"/>
      <c r="E27" s="174"/>
      <c r="F27" s="183">
        <v>5746.586</v>
      </c>
      <c r="G27" s="184">
        <v>5485</v>
      </c>
      <c r="H27" s="185">
        <v>5685</v>
      </c>
      <c r="I27" s="183">
        <v>5261.586</v>
      </c>
      <c r="J27" s="184">
        <v>5000</v>
      </c>
      <c r="K27" s="185">
        <v>5200</v>
      </c>
      <c r="L27" s="183">
        <v>560</v>
      </c>
      <c r="M27" s="184">
        <v>560</v>
      </c>
      <c r="N27" s="185">
        <v>560</v>
      </c>
      <c r="O27" s="183">
        <v>75</v>
      </c>
      <c r="P27" s="184">
        <v>75</v>
      </c>
      <c r="Q27" s="185">
        <v>75</v>
      </c>
      <c r="R27" s="71" t="s">
        <v>67</v>
      </c>
      <c r="S27" s="173"/>
      <c r="T27" s="174"/>
      <c r="AA27">
        <v>3</v>
      </c>
      <c r="AD27">
        <v>3</v>
      </c>
      <c r="AE27">
        <v>3</v>
      </c>
      <c r="AF27">
        <v>3</v>
      </c>
      <c r="AG27">
        <v>2</v>
      </c>
      <c r="AH27">
        <v>2</v>
      </c>
      <c r="AI27">
        <v>2</v>
      </c>
      <c r="AJ27">
        <v>5</v>
      </c>
      <c r="AK27">
        <v>5</v>
      </c>
      <c r="AL27">
        <v>5</v>
      </c>
      <c r="AM27">
        <v>5</v>
      </c>
      <c r="AN27">
        <v>5</v>
      </c>
      <c r="AO27">
        <v>5</v>
      </c>
      <c r="AP27">
        <v>3</v>
      </c>
    </row>
    <row r="28" spans="1:42" ht="12.75">
      <c r="A28">
        <f t="shared" si="0"/>
      </c>
      <c r="B28" s="19" t="s">
        <v>32</v>
      </c>
      <c r="C28" s="49" t="s">
        <v>109</v>
      </c>
      <c r="D28" s="173"/>
      <c r="E28" s="174"/>
      <c r="F28" s="183">
        <v>9591.472</v>
      </c>
      <c r="G28" s="184">
        <v>9150</v>
      </c>
      <c r="H28" s="185">
        <v>9090</v>
      </c>
      <c r="I28" s="183">
        <v>8429.8</v>
      </c>
      <c r="J28" s="184">
        <v>8450</v>
      </c>
      <c r="K28" s="185">
        <v>8440</v>
      </c>
      <c r="L28" s="183">
        <v>1571.672</v>
      </c>
      <c r="M28" s="184">
        <v>1100</v>
      </c>
      <c r="N28" s="185">
        <v>1000</v>
      </c>
      <c r="O28" s="183">
        <v>410</v>
      </c>
      <c r="P28" s="184">
        <v>400</v>
      </c>
      <c r="Q28" s="185">
        <v>350</v>
      </c>
      <c r="R28" s="71" t="s">
        <v>32</v>
      </c>
      <c r="S28" s="173"/>
      <c r="T28" s="174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 t="s">
        <v>33</v>
      </c>
      <c r="C29" s="49" t="s">
        <v>110</v>
      </c>
      <c r="D29" s="173"/>
      <c r="E29" s="174"/>
      <c r="F29" s="183">
        <v>800</v>
      </c>
      <c r="G29" s="184">
        <v>700</v>
      </c>
      <c r="H29" s="185">
        <v>690</v>
      </c>
      <c r="I29" s="183">
        <v>800</v>
      </c>
      <c r="J29" s="184">
        <v>700</v>
      </c>
      <c r="K29" s="185">
        <v>690</v>
      </c>
      <c r="L29" s="183">
        <v>0</v>
      </c>
      <c r="M29" s="184">
        <v>0</v>
      </c>
      <c r="N29" s="185">
        <v>0</v>
      </c>
      <c r="O29" s="183">
        <v>0</v>
      </c>
      <c r="P29" s="184">
        <v>0</v>
      </c>
      <c r="Q29" s="185">
        <v>0</v>
      </c>
      <c r="R29" s="71" t="s">
        <v>68</v>
      </c>
      <c r="S29" s="173"/>
      <c r="T29" s="174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>IF(SUM(F30:Q30)&lt;1,"Y","")</f>
      </c>
      <c r="B30" s="19" t="s">
        <v>366</v>
      </c>
      <c r="C30" s="49" t="s">
        <v>368</v>
      </c>
      <c r="D30" s="173"/>
      <c r="E30" s="174"/>
      <c r="F30" s="183">
        <v>33</v>
      </c>
      <c r="G30" s="184">
        <v>35</v>
      </c>
      <c r="H30" s="185">
        <v>39</v>
      </c>
      <c r="I30" s="183">
        <v>34</v>
      </c>
      <c r="J30" s="184">
        <v>36</v>
      </c>
      <c r="K30" s="185">
        <v>40</v>
      </c>
      <c r="L30" s="183">
        <v>0</v>
      </c>
      <c r="M30" s="184">
        <v>0</v>
      </c>
      <c r="N30" s="185">
        <v>0</v>
      </c>
      <c r="O30" s="183">
        <v>1</v>
      </c>
      <c r="P30" s="184">
        <v>1</v>
      </c>
      <c r="Q30" s="185">
        <v>1</v>
      </c>
      <c r="R30" s="71" t="s">
        <v>367</v>
      </c>
      <c r="S30" s="173"/>
      <c r="T30" s="174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 t="s">
        <v>35</v>
      </c>
      <c r="C31" s="49" t="s">
        <v>111</v>
      </c>
      <c r="D31" s="173"/>
      <c r="E31" s="174"/>
      <c r="F31" s="183">
        <v>2267.2799999999997</v>
      </c>
      <c r="G31" s="184">
        <v>2170</v>
      </c>
      <c r="H31" s="185">
        <v>2210</v>
      </c>
      <c r="I31" s="183">
        <v>2029.28</v>
      </c>
      <c r="J31" s="184">
        <v>2005</v>
      </c>
      <c r="K31" s="185">
        <v>2035</v>
      </c>
      <c r="L31" s="183">
        <v>319</v>
      </c>
      <c r="M31" s="184">
        <v>315</v>
      </c>
      <c r="N31" s="185">
        <v>325</v>
      </c>
      <c r="O31" s="183">
        <v>81</v>
      </c>
      <c r="P31" s="184">
        <v>150</v>
      </c>
      <c r="Q31" s="185">
        <v>150</v>
      </c>
      <c r="R31" s="71" t="s">
        <v>69</v>
      </c>
      <c r="S31" s="173"/>
      <c r="T31" s="174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36</v>
      </c>
      <c r="C32" s="49" t="s">
        <v>112</v>
      </c>
      <c r="D32" s="173"/>
      <c r="E32" s="174"/>
      <c r="F32" s="183">
        <v>179.2</v>
      </c>
      <c r="G32" s="184">
        <v>43</v>
      </c>
      <c r="H32" s="185">
        <v>70</v>
      </c>
      <c r="I32" s="183">
        <v>344.2</v>
      </c>
      <c r="J32" s="184">
        <v>320</v>
      </c>
      <c r="K32" s="185">
        <v>300</v>
      </c>
      <c r="L32" s="183">
        <v>68</v>
      </c>
      <c r="M32" s="184">
        <v>63</v>
      </c>
      <c r="N32" s="185">
        <v>60</v>
      </c>
      <c r="O32" s="183">
        <v>233</v>
      </c>
      <c r="P32" s="184">
        <v>340</v>
      </c>
      <c r="Q32" s="185">
        <v>290</v>
      </c>
      <c r="R32" s="71" t="s">
        <v>70</v>
      </c>
      <c r="S32" s="173"/>
      <c r="T32" s="174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 t="s">
        <v>12</v>
      </c>
      <c r="C33" s="49" t="s">
        <v>113</v>
      </c>
      <c r="D33" s="173"/>
      <c r="E33" s="174"/>
      <c r="F33" s="183">
        <v>5488</v>
      </c>
      <c r="G33" s="184">
        <v>5277</v>
      </c>
      <c r="H33" s="185">
        <v>5232</v>
      </c>
      <c r="I33" s="183">
        <v>6201</v>
      </c>
      <c r="J33" s="184">
        <v>6200</v>
      </c>
      <c r="K33" s="185">
        <v>6100</v>
      </c>
      <c r="L33" s="183">
        <v>115</v>
      </c>
      <c r="M33" s="184">
        <v>133</v>
      </c>
      <c r="N33" s="185">
        <v>132</v>
      </c>
      <c r="O33" s="183">
        <v>828</v>
      </c>
      <c r="P33" s="184">
        <v>1056</v>
      </c>
      <c r="Q33" s="185">
        <v>1000</v>
      </c>
      <c r="R33" s="71" t="s">
        <v>71</v>
      </c>
      <c r="S33" s="173"/>
      <c r="T33" s="174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 t="shared" si="0"/>
      </c>
      <c r="B34" s="19" t="s">
        <v>37</v>
      </c>
      <c r="C34" s="49" t="s">
        <v>114</v>
      </c>
      <c r="D34" s="173"/>
      <c r="E34" s="174"/>
      <c r="F34" s="183">
        <v>7580</v>
      </c>
      <c r="G34" s="184">
        <v>7580</v>
      </c>
      <c r="H34" s="185">
        <v>7680</v>
      </c>
      <c r="I34" s="183">
        <v>5100</v>
      </c>
      <c r="J34" s="184">
        <v>5000</v>
      </c>
      <c r="K34" s="185">
        <v>5100</v>
      </c>
      <c r="L34" s="183">
        <v>2500</v>
      </c>
      <c r="M34" s="184">
        <v>2600</v>
      </c>
      <c r="N34" s="185">
        <v>2600</v>
      </c>
      <c r="O34" s="183">
        <v>20</v>
      </c>
      <c r="P34" s="184">
        <v>20</v>
      </c>
      <c r="Q34" s="185">
        <v>20</v>
      </c>
      <c r="R34" s="71" t="s">
        <v>72</v>
      </c>
      <c r="S34" s="173"/>
      <c r="T34" s="174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7</v>
      </c>
      <c r="C35" s="49" t="s">
        <v>115</v>
      </c>
      <c r="D35" s="173"/>
      <c r="E35" s="174"/>
      <c r="F35" s="183">
        <v>151.32268999999997</v>
      </c>
      <c r="G35" s="184">
        <v>155</v>
      </c>
      <c r="H35" s="185">
        <v>160</v>
      </c>
      <c r="I35" s="183">
        <v>205.736</v>
      </c>
      <c r="J35" s="184">
        <v>210</v>
      </c>
      <c r="K35" s="185">
        <v>220</v>
      </c>
      <c r="L35" s="183">
        <v>3.61305</v>
      </c>
      <c r="M35" s="184">
        <v>5</v>
      </c>
      <c r="N35" s="185">
        <v>5</v>
      </c>
      <c r="O35" s="183">
        <v>58.02636</v>
      </c>
      <c r="P35" s="184">
        <v>60</v>
      </c>
      <c r="Q35" s="185">
        <v>65</v>
      </c>
      <c r="R35" s="71" t="s">
        <v>73</v>
      </c>
      <c r="S35" s="173"/>
      <c r="T35" s="174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38</v>
      </c>
      <c r="C36" s="49" t="s">
        <v>117</v>
      </c>
      <c r="D36" s="173"/>
      <c r="E36" s="174"/>
      <c r="F36" s="183">
        <v>4609</v>
      </c>
      <c r="G36" s="184">
        <v>4601</v>
      </c>
      <c r="H36" s="185">
        <v>4601</v>
      </c>
      <c r="I36" s="183">
        <v>4608</v>
      </c>
      <c r="J36" s="184">
        <v>4600</v>
      </c>
      <c r="K36" s="185">
        <v>4600</v>
      </c>
      <c r="L36" s="183">
        <v>2</v>
      </c>
      <c r="M36" s="184">
        <v>2</v>
      </c>
      <c r="N36" s="185">
        <v>2</v>
      </c>
      <c r="O36" s="183">
        <v>1</v>
      </c>
      <c r="P36" s="184">
        <v>1</v>
      </c>
      <c r="Q36" s="185">
        <v>1</v>
      </c>
      <c r="R36" s="71" t="s">
        <v>74</v>
      </c>
      <c r="S36" s="173"/>
      <c r="T36" s="174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3.5" thickBot="1">
      <c r="A37">
        <f t="shared" si="0"/>
      </c>
      <c r="B37" s="19" t="s">
        <v>16</v>
      </c>
      <c r="C37" s="49" t="s">
        <v>118</v>
      </c>
      <c r="D37" s="173"/>
      <c r="E37" s="174"/>
      <c r="F37" s="183">
        <v>32.61</v>
      </c>
      <c r="G37" s="184">
        <v>40</v>
      </c>
      <c r="H37" s="185">
        <v>40</v>
      </c>
      <c r="I37" s="183">
        <v>0.61</v>
      </c>
      <c r="J37" s="184">
        <v>0</v>
      </c>
      <c r="K37" s="185">
        <v>0</v>
      </c>
      <c r="L37" s="183">
        <v>35</v>
      </c>
      <c r="M37" s="184">
        <v>40</v>
      </c>
      <c r="N37" s="185">
        <v>40</v>
      </c>
      <c r="O37" s="183">
        <v>3</v>
      </c>
      <c r="P37" s="184">
        <v>0</v>
      </c>
      <c r="Q37" s="185">
        <v>0</v>
      </c>
      <c r="R37" s="71" t="s">
        <v>76</v>
      </c>
      <c r="S37" s="173"/>
      <c r="T37" s="174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4.25" thickBot="1" thickTop="1">
      <c r="A38">
        <f t="shared" si="0"/>
      </c>
      <c r="C38" s="14" t="s">
        <v>42</v>
      </c>
      <c r="D38" s="177"/>
      <c r="E38" s="178"/>
      <c r="F38" s="155">
        <v>60915.14741465433</v>
      </c>
      <c r="G38" s="156">
        <v>59425.13659695586</v>
      </c>
      <c r="H38" s="157">
        <v>59780.42664938465</v>
      </c>
      <c r="I38" s="155">
        <v>55481.20872465433</v>
      </c>
      <c r="J38" s="156">
        <v>55492.96041701891</v>
      </c>
      <c r="K38" s="157">
        <v>55088.070354056195</v>
      </c>
      <c r="L38" s="155">
        <v>12825.775049999998</v>
      </c>
      <c r="M38" s="156">
        <v>12327.400375616402</v>
      </c>
      <c r="N38" s="157">
        <v>12350.548542966917</v>
      </c>
      <c r="O38" s="155">
        <v>7391.836359999999</v>
      </c>
      <c r="P38" s="156">
        <v>8395.224195679446</v>
      </c>
      <c r="Q38" s="157">
        <v>7658.1922476384625</v>
      </c>
      <c r="R38" s="14" t="s">
        <v>42</v>
      </c>
      <c r="S38" s="177"/>
      <c r="T38" s="178"/>
      <c r="AA38" t="e">
        <v>#REF!</v>
      </c>
      <c r="AD38" t="e">
        <v>#REF!</v>
      </c>
      <c r="AE38" t="e">
        <v>#REF!</v>
      </c>
      <c r="AF38" t="e">
        <v>#REF!</v>
      </c>
      <c r="AG38" t="e">
        <v>#REF!</v>
      </c>
      <c r="AH38" t="e">
        <v>#REF!</v>
      </c>
      <c r="AI38" t="e">
        <v>#REF!</v>
      </c>
      <c r="AJ38" t="e">
        <v>#REF!</v>
      </c>
      <c r="AK38" t="e">
        <v>#REF!</v>
      </c>
      <c r="AL38" t="e">
        <v>#REF!</v>
      </c>
      <c r="AM38" t="e">
        <v>#REF!</v>
      </c>
      <c r="AN38" t="e">
        <v>#REF!</v>
      </c>
      <c r="AO38" t="e">
        <v>#REF!</v>
      </c>
      <c r="AP38" t="e">
        <v>#REF!</v>
      </c>
    </row>
    <row r="39" spans="1:42" ht="13.5" thickTop="1">
      <c r="A39">
        <f t="shared" si="0"/>
      </c>
      <c r="B39" s="16" t="s">
        <v>5</v>
      </c>
      <c r="C39" s="49" t="s">
        <v>119</v>
      </c>
      <c r="D39" s="173"/>
      <c r="E39" s="174"/>
      <c r="F39" s="183">
        <v>513.2</v>
      </c>
      <c r="G39" s="184">
        <v>540</v>
      </c>
      <c r="H39" s="185">
        <v>550</v>
      </c>
      <c r="I39" s="183">
        <v>513.2</v>
      </c>
      <c r="J39" s="184">
        <v>540</v>
      </c>
      <c r="K39" s="185">
        <v>550</v>
      </c>
      <c r="L39" s="183">
        <v>0</v>
      </c>
      <c r="M39" s="184">
        <v>0</v>
      </c>
      <c r="N39" s="185">
        <v>0</v>
      </c>
      <c r="O39" s="183">
        <v>0</v>
      </c>
      <c r="P39" s="184">
        <v>0</v>
      </c>
      <c r="Q39" s="185">
        <v>0</v>
      </c>
      <c r="R39" s="71" t="s">
        <v>77</v>
      </c>
      <c r="S39" s="173"/>
      <c r="T39" s="174"/>
      <c r="AA39">
        <v>3</v>
      </c>
      <c r="AD39">
        <v>3</v>
      </c>
      <c r="AE39">
        <v>3</v>
      </c>
      <c r="AF39">
        <v>3</v>
      </c>
      <c r="AG39">
        <v>2</v>
      </c>
      <c r="AH39">
        <v>2</v>
      </c>
      <c r="AI39">
        <v>2</v>
      </c>
      <c r="AJ39">
        <v>5</v>
      </c>
      <c r="AK39">
        <v>5</v>
      </c>
      <c r="AL39">
        <v>5</v>
      </c>
      <c r="AM39">
        <v>2</v>
      </c>
      <c r="AN39">
        <v>5</v>
      </c>
      <c r="AO39">
        <v>5</v>
      </c>
      <c r="AP39">
        <v>3</v>
      </c>
    </row>
    <row r="40" spans="1:42" ht="12.75">
      <c r="A40">
        <f t="shared" si="0"/>
      </c>
      <c r="B40" s="16" t="s">
        <v>34</v>
      </c>
      <c r="C40" s="49" t="s">
        <v>124</v>
      </c>
      <c r="D40" s="173"/>
      <c r="E40" s="174"/>
      <c r="F40" s="183">
        <v>10536.93</v>
      </c>
      <c r="G40" s="184">
        <v>11274.5151</v>
      </c>
      <c r="H40" s="185">
        <v>11590.623000000003</v>
      </c>
      <c r="I40" s="183">
        <v>17036.93</v>
      </c>
      <c r="J40" s="184">
        <v>18229.5151</v>
      </c>
      <c r="K40" s="185">
        <v>18740.623000000003</v>
      </c>
      <c r="L40" s="183">
        <v>0</v>
      </c>
      <c r="M40" s="184">
        <v>0</v>
      </c>
      <c r="N40" s="185">
        <v>0</v>
      </c>
      <c r="O40" s="183">
        <v>6500</v>
      </c>
      <c r="P40" s="184">
        <v>6955</v>
      </c>
      <c r="Q40" s="185">
        <v>7150.000000000001</v>
      </c>
      <c r="R40" s="71" t="s">
        <v>80</v>
      </c>
      <c r="S40" s="173"/>
      <c r="T40" s="174"/>
      <c r="AA40">
        <v>3</v>
      </c>
      <c r="AD40">
        <v>3</v>
      </c>
      <c r="AE40">
        <v>2</v>
      </c>
      <c r="AF40">
        <v>2</v>
      </c>
      <c r="AG40">
        <v>3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3</v>
      </c>
    </row>
    <row r="41" spans="1:42" ht="13.5" thickBot="1">
      <c r="A41">
        <f t="shared" si="0"/>
      </c>
      <c r="B41" s="16" t="s">
        <v>39</v>
      </c>
      <c r="C41" s="49" t="s">
        <v>125</v>
      </c>
      <c r="D41" s="173"/>
      <c r="E41" s="174"/>
      <c r="F41" s="183">
        <v>112.5</v>
      </c>
      <c r="G41" s="184">
        <v>112.5</v>
      </c>
      <c r="H41" s="185">
        <v>112.5</v>
      </c>
      <c r="I41" s="183">
        <v>178</v>
      </c>
      <c r="J41" s="184">
        <v>178</v>
      </c>
      <c r="K41" s="185">
        <v>178</v>
      </c>
      <c r="L41" s="183">
        <v>0.9</v>
      </c>
      <c r="M41" s="184">
        <v>0.9</v>
      </c>
      <c r="N41" s="185">
        <v>0.9</v>
      </c>
      <c r="O41" s="183">
        <v>66.4</v>
      </c>
      <c r="P41" s="184">
        <v>66.4</v>
      </c>
      <c r="Q41" s="185">
        <v>66.4</v>
      </c>
      <c r="R41" s="71" t="s">
        <v>39</v>
      </c>
      <c r="S41" s="173"/>
      <c r="T41" s="174"/>
      <c r="AA41">
        <v>3</v>
      </c>
      <c r="AD41">
        <v>3</v>
      </c>
      <c r="AE41">
        <v>3</v>
      </c>
      <c r="AF41">
        <v>3</v>
      </c>
      <c r="AG41">
        <v>2</v>
      </c>
      <c r="AH41">
        <v>5</v>
      </c>
      <c r="AI41">
        <v>5</v>
      </c>
      <c r="AJ41">
        <v>5</v>
      </c>
      <c r="AK41">
        <v>5</v>
      </c>
      <c r="AL41">
        <v>5</v>
      </c>
      <c r="AM41">
        <v>5</v>
      </c>
      <c r="AN41">
        <v>5</v>
      </c>
      <c r="AO41">
        <v>5</v>
      </c>
      <c r="AP41">
        <v>3</v>
      </c>
    </row>
    <row r="42" spans="1:42" ht="14.25" thickBot="1" thickTop="1">
      <c r="A42">
        <f t="shared" si="0"/>
      </c>
      <c r="C42" s="14" t="s">
        <v>364</v>
      </c>
      <c r="D42" s="177"/>
      <c r="E42" s="178"/>
      <c r="F42" s="155">
        <v>11162.630000000001</v>
      </c>
      <c r="G42" s="156">
        <v>11927.0151</v>
      </c>
      <c r="H42" s="157">
        <v>12253.123000000003</v>
      </c>
      <c r="I42" s="155">
        <v>17728.13</v>
      </c>
      <c r="J42" s="156">
        <v>18947.5151</v>
      </c>
      <c r="K42" s="157">
        <v>19468.623000000003</v>
      </c>
      <c r="L42" s="155">
        <v>0.9</v>
      </c>
      <c r="M42" s="156">
        <v>0.9</v>
      </c>
      <c r="N42" s="157">
        <v>0.9</v>
      </c>
      <c r="O42" s="155">
        <v>6566.4</v>
      </c>
      <c r="P42" s="156">
        <v>7021.4</v>
      </c>
      <c r="Q42" s="157">
        <v>7216.400000000001</v>
      </c>
      <c r="R42" s="14" t="s">
        <v>365</v>
      </c>
      <c r="S42" s="177"/>
      <c r="T42" s="178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1:42" ht="13.5" thickTop="1">
      <c r="A43">
        <f t="shared" si="0"/>
      </c>
      <c r="B43" s="16" t="s">
        <v>6</v>
      </c>
      <c r="C43" s="170" t="s">
        <v>128</v>
      </c>
      <c r="D43" s="171"/>
      <c r="E43" s="172"/>
      <c r="F43" s="180">
        <v>10339.01</v>
      </c>
      <c r="G43" s="181">
        <v>10400.01</v>
      </c>
      <c r="H43" s="182">
        <v>10400.01</v>
      </c>
      <c r="I43" s="180">
        <v>10630.01</v>
      </c>
      <c r="J43" s="181">
        <v>10630.01</v>
      </c>
      <c r="K43" s="182">
        <v>10630.01</v>
      </c>
      <c r="L43" s="180">
        <v>104</v>
      </c>
      <c r="M43" s="181">
        <v>104</v>
      </c>
      <c r="N43" s="182">
        <v>104</v>
      </c>
      <c r="O43" s="180">
        <v>395</v>
      </c>
      <c r="P43" s="181">
        <v>334</v>
      </c>
      <c r="Q43" s="182">
        <v>334</v>
      </c>
      <c r="R43" s="83" t="s">
        <v>6</v>
      </c>
      <c r="S43" s="171"/>
      <c r="T43" s="172"/>
      <c r="AA43">
        <v>3</v>
      </c>
      <c r="AD43">
        <v>3</v>
      </c>
      <c r="AE43">
        <v>3</v>
      </c>
      <c r="AF43">
        <v>3</v>
      </c>
      <c r="AG43">
        <v>3</v>
      </c>
      <c r="AH43">
        <v>2</v>
      </c>
      <c r="AI43">
        <v>2</v>
      </c>
      <c r="AJ43">
        <v>2</v>
      </c>
      <c r="AK43">
        <v>5</v>
      </c>
      <c r="AL43">
        <v>5</v>
      </c>
      <c r="AM43">
        <v>2</v>
      </c>
      <c r="AN43">
        <v>2</v>
      </c>
      <c r="AO43">
        <v>5</v>
      </c>
      <c r="AP43">
        <v>3</v>
      </c>
    </row>
    <row r="44" spans="1:42" ht="13.5" thickBot="1">
      <c r="A44">
        <f t="shared" si="0"/>
      </c>
      <c r="B44" s="16" t="s">
        <v>40</v>
      </c>
      <c r="C44" s="7" t="s">
        <v>129</v>
      </c>
      <c r="D44" s="8"/>
      <c r="E44" s="9"/>
      <c r="F44" s="152">
        <v>46628.1</v>
      </c>
      <c r="G44" s="153">
        <v>45741.509999999995</v>
      </c>
      <c r="H44" s="154">
        <v>44871.418</v>
      </c>
      <c r="I44" s="152">
        <v>46491</v>
      </c>
      <c r="J44" s="153">
        <v>45606.84</v>
      </c>
      <c r="K44" s="154">
        <v>44739.5</v>
      </c>
      <c r="L44" s="152">
        <v>296.702</v>
      </c>
      <c r="M44" s="153">
        <v>279.97</v>
      </c>
      <c r="N44" s="154">
        <v>264.198</v>
      </c>
      <c r="O44" s="152">
        <v>159.602</v>
      </c>
      <c r="P44" s="153">
        <v>145.3</v>
      </c>
      <c r="Q44" s="154">
        <v>132.28</v>
      </c>
      <c r="R44" s="21" t="s">
        <v>82</v>
      </c>
      <c r="S44" s="8"/>
      <c r="T44" s="9"/>
      <c r="AA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2</v>
      </c>
    </row>
    <row r="45" spans="1:42" ht="14.25" thickBot="1" thickTop="1">
      <c r="A45">
        <f t="shared" si="0"/>
      </c>
      <c r="C45" s="14" t="s">
        <v>43</v>
      </c>
      <c r="D45" s="12"/>
      <c r="E45" s="13"/>
      <c r="F45" s="155">
        <v>56967.11</v>
      </c>
      <c r="G45" s="156">
        <v>56141.52</v>
      </c>
      <c r="H45" s="157">
        <v>55271.428</v>
      </c>
      <c r="I45" s="155">
        <v>57121.01</v>
      </c>
      <c r="J45" s="156">
        <v>56236.85</v>
      </c>
      <c r="K45" s="157">
        <v>55369.51</v>
      </c>
      <c r="L45" s="155">
        <v>400.702</v>
      </c>
      <c r="M45" s="156">
        <v>383.97</v>
      </c>
      <c r="N45" s="157">
        <v>368.198</v>
      </c>
      <c r="O45" s="155">
        <v>554.602</v>
      </c>
      <c r="P45" s="156">
        <v>479.3</v>
      </c>
      <c r="Q45" s="157">
        <v>466.28</v>
      </c>
      <c r="R45" s="18" t="s">
        <v>130</v>
      </c>
      <c r="S45" s="8"/>
      <c r="T45" s="9"/>
      <c r="AA45" t="e">
        <v>#REF!</v>
      </c>
      <c r="AD45" t="e">
        <v>#REF!</v>
      </c>
      <c r="AE45" t="e">
        <v>#REF!</v>
      </c>
      <c r="AF45" t="e">
        <v>#REF!</v>
      </c>
      <c r="AG45" t="e">
        <v>#REF!</v>
      </c>
      <c r="AH45" t="e">
        <v>#REF!</v>
      </c>
      <c r="AI45" t="e">
        <v>#REF!</v>
      </c>
      <c r="AJ45" t="e">
        <v>#REF!</v>
      </c>
      <c r="AK45" t="e">
        <v>#REF!</v>
      </c>
      <c r="AL45" t="e">
        <v>#REF!</v>
      </c>
      <c r="AM45" t="e">
        <v>#REF!</v>
      </c>
      <c r="AN45" t="e">
        <v>#REF!</v>
      </c>
      <c r="AO45" t="e">
        <v>#REF!</v>
      </c>
      <c r="AP45" t="e">
        <v>#REF!</v>
      </c>
    </row>
    <row r="46" spans="3:20" ht="15" thickTop="1">
      <c r="C46" s="45"/>
      <c r="D46" s="1"/>
      <c r="E46" s="47" t="s">
        <v>227</v>
      </c>
      <c r="G46" s="46"/>
      <c r="H46" s="46"/>
      <c r="I46" s="46"/>
      <c r="J46" s="46"/>
      <c r="K46" s="46"/>
      <c r="L46" s="47" t="s">
        <v>240</v>
      </c>
      <c r="M46" s="46"/>
      <c r="N46" s="46"/>
      <c r="O46" s="46"/>
      <c r="P46" s="46"/>
      <c r="Q46" s="46"/>
      <c r="R46" s="45"/>
      <c r="S46" s="1"/>
      <c r="T46" s="1"/>
    </row>
    <row r="47" spans="3:20" ht="12.75">
      <c r="C47" s="41" t="str">
        <f ca="1">CELL("filename")</f>
        <v>C:\MyFiles\Timber\Timber Committee\TCQ2019\Masterfiles\[TF2019_final_tables_postmeeting.xls]Table 13</v>
      </c>
      <c r="T47" s="43" t="str">
        <f ca="1">CONCATENATE("printed on ",DAY(NOW()),"/",MONTH(NOW()))</f>
        <v>printed on 15/11</v>
      </c>
    </row>
  </sheetData>
  <sheetProtection/>
  <mergeCells count="13">
    <mergeCell ref="F3:K3"/>
    <mergeCell ref="F4:K4"/>
    <mergeCell ref="L4:Q4"/>
    <mergeCell ref="L3:Q3"/>
    <mergeCell ref="I7:K7"/>
    <mergeCell ref="L7:N7"/>
    <mergeCell ref="C2:T2"/>
    <mergeCell ref="F6:H6"/>
    <mergeCell ref="F7:H7"/>
    <mergeCell ref="R7:T7"/>
    <mergeCell ref="K5:L5"/>
    <mergeCell ref="O7:Q7"/>
    <mergeCell ref="C7:E7"/>
  </mergeCells>
  <conditionalFormatting sqref="C9:R45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2:AP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6" max="17" width="10.28125" style="0" customWidth="1"/>
    <col min="27" max="42" width="0" style="0" hidden="1" customWidth="1"/>
  </cols>
  <sheetData>
    <row r="2" spans="3:20" ht="12.75">
      <c r="C2" s="274" t="s">
        <v>319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6:17" ht="12.75">
      <c r="F3" s="274" t="s">
        <v>159</v>
      </c>
      <c r="G3" s="274"/>
      <c r="H3" s="274"/>
      <c r="I3" s="274"/>
      <c r="J3" s="274"/>
      <c r="K3" s="274"/>
      <c r="L3" s="274" t="s">
        <v>160</v>
      </c>
      <c r="M3" s="274"/>
      <c r="N3" s="274"/>
      <c r="O3" s="274"/>
      <c r="P3" s="274"/>
      <c r="Q3" s="274"/>
    </row>
    <row r="5" spans="11:15" ht="15" thickBot="1">
      <c r="K5" s="278" t="s">
        <v>85</v>
      </c>
      <c r="L5" s="278"/>
      <c r="N5" s="11"/>
      <c r="O5" s="11"/>
    </row>
    <row r="6" spans="3:20" ht="13.5" thickTop="1">
      <c r="C6" s="2"/>
      <c r="D6" s="3"/>
      <c r="E6" s="4"/>
      <c r="F6" s="275" t="s">
        <v>44</v>
      </c>
      <c r="G6" s="276"/>
      <c r="H6" s="27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1" t="s">
        <v>0</v>
      </c>
      <c r="D7" s="272"/>
      <c r="E7" s="273"/>
      <c r="F7" s="271" t="s">
        <v>45</v>
      </c>
      <c r="G7" s="272"/>
      <c r="H7" s="273"/>
      <c r="I7" s="271" t="s">
        <v>46</v>
      </c>
      <c r="J7" s="272"/>
      <c r="K7" s="273"/>
      <c r="L7" s="271" t="s">
        <v>47</v>
      </c>
      <c r="M7" s="272"/>
      <c r="N7" s="273"/>
      <c r="O7" s="271" t="s">
        <v>48</v>
      </c>
      <c r="P7" s="272"/>
      <c r="Q7" s="273"/>
      <c r="R7" s="271" t="s">
        <v>49</v>
      </c>
      <c r="S7" s="272"/>
      <c r="T7" s="273"/>
    </row>
    <row r="8" spans="3:42" ht="13.5" thickBot="1">
      <c r="C8" s="7"/>
      <c r="D8" s="8"/>
      <c r="E8" s="9"/>
      <c r="F8" s="26">
        <v>2018</v>
      </c>
      <c r="G8" s="27">
        <v>2019</v>
      </c>
      <c r="H8" s="25">
        <v>2020</v>
      </c>
      <c r="I8" s="26">
        <v>2018</v>
      </c>
      <c r="J8" s="27">
        <v>2019</v>
      </c>
      <c r="K8" s="25">
        <v>2020</v>
      </c>
      <c r="L8" s="26">
        <v>2018</v>
      </c>
      <c r="M8" s="27">
        <v>2019</v>
      </c>
      <c r="N8" s="25">
        <v>2020</v>
      </c>
      <c r="O8" s="26">
        <v>2018</v>
      </c>
      <c r="P8" s="27">
        <v>2019</v>
      </c>
      <c r="Q8" s="25">
        <v>2020</v>
      </c>
      <c r="R8" s="7"/>
      <c r="S8" s="8"/>
      <c r="T8" s="9"/>
      <c r="AA8" t="s">
        <v>0</v>
      </c>
      <c r="AD8" t="s">
        <v>338</v>
      </c>
      <c r="AG8" t="s">
        <v>46</v>
      </c>
      <c r="AJ8" t="s">
        <v>84</v>
      </c>
      <c r="AM8" t="s">
        <v>83</v>
      </c>
      <c r="AP8" t="s">
        <v>0</v>
      </c>
    </row>
    <row r="9" spans="1:42" ht="13.5" thickTop="1">
      <c r="A9">
        <f aca="true" t="shared" si="0" ref="A9:A55">IF(SUM(F9:Q9)&lt;1,"Y","")</f>
      </c>
      <c r="B9" s="15" t="s">
        <v>1</v>
      </c>
      <c r="C9" s="170" t="s">
        <v>88</v>
      </c>
      <c r="D9" s="171"/>
      <c r="E9" s="172"/>
      <c r="F9" s="180">
        <v>-34</v>
      </c>
      <c r="G9" s="181">
        <v>-34</v>
      </c>
      <c r="H9" s="182">
        <v>-34</v>
      </c>
      <c r="I9" s="180">
        <v>5</v>
      </c>
      <c r="J9" s="181">
        <v>5</v>
      </c>
      <c r="K9" s="182">
        <v>5</v>
      </c>
      <c r="L9" s="180">
        <v>0</v>
      </c>
      <c r="M9" s="181">
        <v>0</v>
      </c>
      <c r="N9" s="182">
        <v>0</v>
      </c>
      <c r="O9" s="180">
        <v>39</v>
      </c>
      <c r="P9" s="181">
        <v>39</v>
      </c>
      <c r="Q9" s="182">
        <v>39</v>
      </c>
      <c r="R9" s="83" t="s">
        <v>50</v>
      </c>
      <c r="S9" s="171"/>
      <c r="T9" s="172"/>
      <c r="AA9">
        <v>3</v>
      </c>
      <c r="AD9">
        <v>2</v>
      </c>
      <c r="AE9">
        <v>3</v>
      </c>
      <c r="AF9">
        <v>3</v>
      </c>
      <c r="AG9">
        <v>2</v>
      </c>
      <c r="AH9">
        <v>5</v>
      </c>
      <c r="AI9">
        <v>5</v>
      </c>
      <c r="AJ9">
        <v>2</v>
      </c>
      <c r="AK9">
        <v>5</v>
      </c>
      <c r="AL9">
        <v>5</v>
      </c>
      <c r="AM9">
        <v>2</v>
      </c>
      <c r="AN9">
        <v>5</v>
      </c>
      <c r="AO9">
        <v>5</v>
      </c>
      <c r="AP9">
        <v>3</v>
      </c>
    </row>
    <row r="10" spans="1:42" ht="12.75">
      <c r="A10">
        <f t="shared" si="0"/>
      </c>
      <c r="B10" s="19" t="s">
        <v>2</v>
      </c>
      <c r="C10" s="49" t="s">
        <v>89</v>
      </c>
      <c r="D10" s="173"/>
      <c r="E10" s="174"/>
      <c r="F10" s="183">
        <v>9074.655611573446</v>
      </c>
      <c r="G10" s="184">
        <v>9200</v>
      </c>
      <c r="H10" s="185">
        <v>9150</v>
      </c>
      <c r="I10" s="183">
        <v>7083</v>
      </c>
      <c r="J10" s="184">
        <v>7300</v>
      </c>
      <c r="K10" s="185">
        <v>7300</v>
      </c>
      <c r="L10" s="183">
        <v>2719.1912190103644</v>
      </c>
      <c r="M10" s="184">
        <v>2500</v>
      </c>
      <c r="N10" s="185">
        <v>2500</v>
      </c>
      <c r="O10" s="183">
        <v>727.535607436918</v>
      </c>
      <c r="P10" s="184">
        <v>600</v>
      </c>
      <c r="Q10" s="185">
        <v>650</v>
      </c>
      <c r="R10" s="71" t="s">
        <v>51</v>
      </c>
      <c r="S10" s="173"/>
      <c r="T10" s="174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 t="s">
        <v>142</v>
      </c>
      <c r="C11" s="49" t="s">
        <v>141</v>
      </c>
      <c r="D11" s="173"/>
      <c r="E11" s="174"/>
      <c r="F11" s="183">
        <v>1514.5</v>
      </c>
      <c r="G11" s="184">
        <v>1514.5</v>
      </c>
      <c r="H11" s="185">
        <v>1514.5</v>
      </c>
      <c r="I11" s="183">
        <v>1012.11</v>
      </c>
      <c r="J11" s="184">
        <v>1012.11</v>
      </c>
      <c r="K11" s="185">
        <v>1012.11</v>
      </c>
      <c r="L11" s="183">
        <v>1109.81</v>
      </c>
      <c r="M11" s="184">
        <v>1109.81</v>
      </c>
      <c r="N11" s="185">
        <v>1109.81</v>
      </c>
      <c r="O11" s="183">
        <v>607.42</v>
      </c>
      <c r="P11" s="184">
        <v>607.42</v>
      </c>
      <c r="Q11" s="185">
        <v>607.42</v>
      </c>
      <c r="R11" s="71" t="s">
        <v>143</v>
      </c>
      <c r="S11" s="173"/>
      <c r="T11" s="174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 t="s">
        <v>4</v>
      </c>
      <c r="C12" s="49" t="s">
        <v>90</v>
      </c>
      <c r="D12" s="173"/>
      <c r="E12" s="174"/>
      <c r="F12" s="183">
        <v>296.73</v>
      </c>
      <c r="G12" s="184">
        <v>322</v>
      </c>
      <c r="H12" s="185">
        <v>331</v>
      </c>
      <c r="I12" s="183">
        <v>300</v>
      </c>
      <c r="J12" s="184">
        <v>320</v>
      </c>
      <c r="K12" s="185">
        <v>330</v>
      </c>
      <c r="L12" s="183">
        <v>18.92</v>
      </c>
      <c r="M12" s="184">
        <v>25</v>
      </c>
      <c r="N12" s="185">
        <v>26</v>
      </c>
      <c r="O12" s="183">
        <v>22.19</v>
      </c>
      <c r="P12" s="184">
        <v>23</v>
      </c>
      <c r="Q12" s="185">
        <v>25</v>
      </c>
      <c r="R12" s="71" t="s">
        <v>52</v>
      </c>
      <c r="S12" s="173"/>
      <c r="T12" s="174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 t="s">
        <v>3</v>
      </c>
      <c r="C13" s="49" t="s">
        <v>91</v>
      </c>
      <c r="D13" s="173"/>
      <c r="E13" s="174"/>
      <c r="F13" s="183">
        <v>184.08</v>
      </c>
      <c r="G13" s="184">
        <v>184.08</v>
      </c>
      <c r="H13" s="185">
        <v>184.08</v>
      </c>
      <c r="I13" s="183">
        <v>388.61</v>
      </c>
      <c r="J13" s="184">
        <v>388.61</v>
      </c>
      <c r="K13" s="185">
        <v>388.61</v>
      </c>
      <c r="L13" s="183">
        <v>6.1</v>
      </c>
      <c r="M13" s="184">
        <v>6.1</v>
      </c>
      <c r="N13" s="185">
        <v>6.1</v>
      </c>
      <c r="O13" s="183">
        <v>210.63</v>
      </c>
      <c r="P13" s="184">
        <v>210.63</v>
      </c>
      <c r="Q13" s="185">
        <v>210.63</v>
      </c>
      <c r="R13" s="71" t="s">
        <v>53</v>
      </c>
      <c r="S13" s="173"/>
      <c r="T13" s="174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 t="s">
        <v>18</v>
      </c>
      <c r="C14" s="49" t="s">
        <v>92</v>
      </c>
      <c r="D14" s="173"/>
      <c r="E14" s="174"/>
      <c r="F14" s="183">
        <v>186.60999999999996</v>
      </c>
      <c r="G14" s="184">
        <v>186.60999999999996</v>
      </c>
      <c r="H14" s="185">
        <v>186.60999999999996</v>
      </c>
      <c r="I14" s="183">
        <v>819</v>
      </c>
      <c r="J14" s="184">
        <v>819</v>
      </c>
      <c r="K14" s="185">
        <v>819</v>
      </c>
      <c r="L14" s="183">
        <v>63.56</v>
      </c>
      <c r="M14" s="184">
        <v>63.56</v>
      </c>
      <c r="N14" s="185">
        <v>63.56</v>
      </c>
      <c r="O14" s="183">
        <v>695.95</v>
      </c>
      <c r="P14" s="184">
        <v>695.95</v>
      </c>
      <c r="Q14" s="185">
        <v>695.95</v>
      </c>
      <c r="R14" s="71" t="s">
        <v>54</v>
      </c>
      <c r="S14" s="173"/>
      <c r="T14" s="174"/>
      <c r="AA14">
        <v>3</v>
      </c>
      <c r="AD14">
        <v>2</v>
      </c>
      <c r="AE14">
        <v>3</v>
      </c>
      <c r="AF14">
        <v>3</v>
      </c>
      <c r="AG14">
        <v>2</v>
      </c>
      <c r="AH14">
        <v>5</v>
      </c>
      <c r="AI14">
        <v>5</v>
      </c>
      <c r="AJ14">
        <v>2</v>
      </c>
      <c r="AK14">
        <v>5</v>
      </c>
      <c r="AL14">
        <v>5</v>
      </c>
      <c r="AM14">
        <v>2</v>
      </c>
      <c r="AN14">
        <v>5</v>
      </c>
      <c r="AO14">
        <v>5</v>
      </c>
      <c r="AP14">
        <v>3</v>
      </c>
    </row>
    <row r="15" spans="1:42" ht="12.75">
      <c r="A15">
        <f t="shared" si="0"/>
      </c>
      <c r="B15" s="19" t="s">
        <v>8</v>
      </c>
      <c r="C15" s="49" t="s">
        <v>93</v>
      </c>
      <c r="D15" s="173"/>
      <c r="E15" s="174"/>
      <c r="F15" s="183">
        <v>5.47</v>
      </c>
      <c r="G15" s="184">
        <v>5</v>
      </c>
      <c r="H15" s="185">
        <v>5</v>
      </c>
      <c r="I15" s="183">
        <v>5</v>
      </c>
      <c r="J15" s="184">
        <v>5</v>
      </c>
      <c r="K15" s="185">
        <v>5</v>
      </c>
      <c r="L15" s="183">
        <v>0.47</v>
      </c>
      <c r="M15" s="184">
        <v>0</v>
      </c>
      <c r="N15" s="185">
        <v>0</v>
      </c>
      <c r="O15" s="183">
        <v>0</v>
      </c>
      <c r="P15" s="184">
        <v>0</v>
      </c>
      <c r="Q15" s="185">
        <v>0</v>
      </c>
      <c r="R15" s="71" t="s">
        <v>55</v>
      </c>
      <c r="S15" s="173"/>
      <c r="T15" s="174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9</v>
      </c>
      <c r="C16" s="49" t="s">
        <v>94</v>
      </c>
      <c r="D16" s="173"/>
      <c r="E16" s="174"/>
      <c r="F16" s="183">
        <v>1734</v>
      </c>
      <c r="G16" s="184">
        <v>2190</v>
      </c>
      <c r="H16" s="185">
        <v>2410</v>
      </c>
      <c r="I16" s="183">
        <v>1738</v>
      </c>
      <c r="J16" s="184">
        <v>2200</v>
      </c>
      <c r="K16" s="185">
        <v>2440</v>
      </c>
      <c r="L16" s="183">
        <v>479</v>
      </c>
      <c r="M16" s="184">
        <v>620</v>
      </c>
      <c r="N16" s="185">
        <v>700</v>
      </c>
      <c r="O16" s="183">
        <v>483</v>
      </c>
      <c r="P16" s="184">
        <v>630</v>
      </c>
      <c r="Q16" s="185">
        <v>730</v>
      </c>
      <c r="R16" s="71" t="s">
        <v>75</v>
      </c>
      <c r="S16" s="173"/>
      <c r="T16" s="174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 t="s">
        <v>11</v>
      </c>
      <c r="C17" s="49" t="s">
        <v>95</v>
      </c>
      <c r="D17" s="173"/>
      <c r="E17" s="174"/>
      <c r="F17" s="183">
        <v>424.03</v>
      </c>
      <c r="G17" s="184">
        <v>424.03</v>
      </c>
      <c r="H17" s="185">
        <v>424.03</v>
      </c>
      <c r="I17" s="183">
        <v>168.03</v>
      </c>
      <c r="J17" s="184">
        <v>168.03</v>
      </c>
      <c r="K17" s="185">
        <v>168.03</v>
      </c>
      <c r="L17" s="183">
        <v>288</v>
      </c>
      <c r="M17" s="184">
        <v>288</v>
      </c>
      <c r="N17" s="185">
        <v>288</v>
      </c>
      <c r="O17" s="183">
        <v>32</v>
      </c>
      <c r="P17" s="184">
        <v>32</v>
      </c>
      <c r="Q17" s="185">
        <v>32</v>
      </c>
      <c r="R17" s="71" t="s">
        <v>56</v>
      </c>
      <c r="S17" s="173"/>
      <c r="T17" s="174"/>
      <c r="AA17">
        <v>3</v>
      </c>
      <c r="AD17">
        <v>2</v>
      </c>
      <c r="AE17">
        <v>3</v>
      </c>
      <c r="AF17">
        <v>3</v>
      </c>
      <c r="AG17">
        <v>2</v>
      </c>
      <c r="AH17">
        <v>5</v>
      </c>
      <c r="AI17">
        <v>5</v>
      </c>
      <c r="AJ17">
        <v>2</v>
      </c>
      <c r="AK17">
        <v>5</v>
      </c>
      <c r="AL17">
        <v>5</v>
      </c>
      <c r="AM17">
        <v>2</v>
      </c>
      <c r="AN17">
        <v>5</v>
      </c>
      <c r="AO17">
        <v>5</v>
      </c>
      <c r="AP17">
        <v>3</v>
      </c>
    </row>
    <row r="18" spans="1:42" ht="12.75">
      <c r="A18">
        <f t="shared" si="0"/>
      </c>
      <c r="B18" s="19" t="s">
        <v>13</v>
      </c>
      <c r="C18" s="49" t="s">
        <v>96</v>
      </c>
      <c r="D18" s="173"/>
      <c r="E18" s="174"/>
      <c r="F18" s="183">
        <v>2348.63</v>
      </c>
      <c r="G18" s="184">
        <v>2348.63</v>
      </c>
      <c r="H18" s="185">
        <v>2348.63</v>
      </c>
      <c r="I18" s="183">
        <v>3000</v>
      </c>
      <c r="J18" s="184">
        <v>3000</v>
      </c>
      <c r="K18" s="185">
        <v>3000</v>
      </c>
      <c r="L18" s="183">
        <v>92.16</v>
      </c>
      <c r="M18" s="184">
        <v>92.16</v>
      </c>
      <c r="N18" s="185">
        <v>92.16</v>
      </c>
      <c r="O18" s="183">
        <v>743.53</v>
      </c>
      <c r="P18" s="184">
        <v>743.53</v>
      </c>
      <c r="Q18" s="185">
        <v>743.53</v>
      </c>
      <c r="R18" s="71" t="s">
        <v>57</v>
      </c>
      <c r="S18" s="173"/>
      <c r="T18" s="174"/>
      <c r="AA18">
        <v>3</v>
      </c>
      <c r="AD18">
        <v>2</v>
      </c>
      <c r="AE18">
        <v>3</v>
      </c>
      <c r="AF18">
        <v>3</v>
      </c>
      <c r="AG18">
        <v>2</v>
      </c>
      <c r="AH18">
        <v>5</v>
      </c>
      <c r="AI18">
        <v>5</v>
      </c>
      <c r="AJ18">
        <v>2</v>
      </c>
      <c r="AK18">
        <v>5</v>
      </c>
      <c r="AL18">
        <v>5</v>
      </c>
      <c r="AM18">
        <v>2</v>
      </c>
      <c r="AN18">
        <v>5</v>
      </c>
      <c r="AO18">
        <v>5</v>
      </c>
      <c r="AP18">
        <v>3</v>
      </c>
    </row>
    <row r="19" spans="1:42" ht="12.75">
      <c r="A19">
        <f t="shared" si="0"/>
      </c>
      <c r="B19" s="19" t="s">
        <v>14</v>
      </c>
      <c r="C19" s="49" t="s">
        <v>97</v>
      </c>
      <c r="D19" s="173"/>
      <c r="E19" s="174"/>
      <c r="F19" s="183">
        <v>18166</v>
      </c>
      <c r="G19" s="184">
        <v>18413</v>
      </c>
      <c r="H19" s="185">
        <v>18453</v>
      </c>
      <c r="I19" s="183">
        <v>15239</v>
      </c>
      <c r="J19" s="184">
        <v>15159</v>
      </c>
      <c r="K19" s="185">
        <v>14610</v>
      </c>
      <c r="L19" s="183">
        <v>3126</v>
      </c>
      <c r="M19" s="184">
        <v>3439</v>
      </c>
      <c r="N19" s="185">
        <v>4028</v>
      </c>
      <c r="O19" s="183">
        <v>199</v>
      </c>
      <c r="P19" s="184">
        <v>185</v>
      </c>
      <c r="Q19" s="185">
        <v>185</v>
      </c>
      <c r="R19" s="71" t="s">
        <v>58</v>
      </c>
      <c r="S19" s="173"/>
      <c r="T19" s="174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 t="s">
        <v>15</v>
      </c>
      <c r="C20" s="49" t="s">
        <v>98</v>
      </c>
      <c r="D20" s="173"/>
      <c r="E20" s="174"/>
      <c r="F20" s="183">
        <v>15303.960000000001</v>
      </c>
      <c r="G20" s="184">
        <v>15315.395541811304</v>
      </c>
      <c r="H20" s="185">
        <v>15367.323568557997</v>
      </c>
      <c r="I20" s="183">
        <v>14308</v>
      </c>
      <c r="J20" s="184">
        <v>14073.042741811303</v>
      </c>
      <c r="K20" s="185">
        <v>13841.943808557997</v>
      </c>
      <c r="L20" s="183">
        <v>1887.28</v>
      </c>
      <c r="M20" s="184">
        <v>2151.4991999999997</v>
      </c>
      <c r="N20" s="185">
        <v>2452.7090879999996</v>
      </c>
      <c r="O20" s="183">
        <v>891.32</v>
      </c>
      <c r="P20" s="184">
        <v>909.1464000000001</v>
      </c>
      <c r="Q20" s="185">
        <v>927.3293280000001</v>
      </c>
      <c r="R20" s="71" t="s">
        <v>15</v>
      </c>
      <c r="S20" s="173"/>
      <c r="T20" s="174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 t="s">
        <v>10</v>
      </c>
      <c r="C21" s="49" t="s">
        <v>99</v>
      </c>
      <c r="D21" s="173"/>
      <c r="E21" s="174"/>
      <c r="F21" s="183">
        <v>14315.630000000001</v>
      </c>
      <c r="G21" s="184">
        <v>14600</v>
      </c>
      <c r="H21" s="185">
        <v>14700</v>
      </c>
      <c r="I21" s="183">
        <v>14930.6</v>
      </c>
      <c r="J21" s="184">
        <v>15300</v>
      </c>
      <c r="K21" s="185">
        <v>15300</v>
      </c>
      <c r="L21" s="183">
        <v>1997.96</v>
      </c>
      <c r="M21" s="184">
        <v>1900</v>
      </c>
      <c r="N21" s="185">
        <v>2000</v>
      </c>
      <c r="O21" s="183">
        <v>2612.93</v>
      </c>
      <c r="P21" s="184">
        <v>2600</v>
      </c>
      <c r="Q21" s="185">
        <v>2600</v>
      </c>
      <c r="R21" s="71" t="s">
        <v>59</v>
      </c>
      <c r="S21" s="173"/>
      <c r="T21" s="174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 t="s">
        <v>19</v>
      </c>
      <c r="C22" s="49" t="s">
        <v>100</v>
      </c>
      <c r="D22" s="173"/>
      <c r="E22" s="174"/>
      <c r="F22" s="183">
        <v>1106.1219632</v>
      </c>
      <c r="G22" s="184">
        <v>956.8830766</v>
      </c>
      <c r="H22" s="185">
        <v>956.8830766</v>
      </c>
      <c r="I22" s="183">
        <v>960.3664</v>
      </c>
      <c r="J22" s="184">
        <v>861.960075</v>
      </c>
      <c r="K22" s="185">
        <v>861.960075</v>
      </c>
      <c r="L22" s="183">
        <v>319.79551680000003</v>
      </c>
      <c r="M22" s="184">
        <v>302.00655040000004</v>
      </c>
      <c r="N22" s="185">
        <v>302.00655040000004</v>
      </c>
      <c r="O22" s="183">
        <v>174.03995360000005</v>
      </c>
      <c r="P22" s="184">
        <v>207.08354880000002</v>
      </c>
      <c r="Q22" s="185">
        <v>207.08354880000002</v>
      </c>
      <c r="R22" s="71" t="s">
        <v>60</v>
      </c>
      <c r="S22" s="173"/>
      <c r="T22" s="174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1:42" ht="12.75">
      <c r="A23">
        <f t="shared" si="0"/>
      </c>
      <c r="B23" s="19" t="s">
        <v>20</v>
      </c>
      <c r="C23" s="49" t="s">
        <v>101</v>
      </c>
      <c r="D23" s="173"/>
      <c r="E23" s="174"/>
      <c r="F23" s="183">
        <v>844.1899999999999</v>
      </c>
      <c r="G23" s="184">
        <v>761</v>
      </c>
      <c r="H23" s="185">
        <v>792</v>
      </c>
      <c r="I23" s="183">
        <v>885</v>
      </c>
      <c r="J23" s="184">
        <v>761</v>
      </c>
      <c r="K23" s="185">
        <v>792</v>
      </c>
      <c r="L23" s="183">
        <v>98.64</v>
      </c>
      <c r="M23" s="184">
        <v>100</v>
      </c>
      <c r="N23" s="185">
        <v>100</v>
      </c>
      <c r="O23" s="183">
        <v>139.45</v>
      </c>
      <c r="P23" s="184">
        <v>100</v>
      </c>
      <c r="Q23" s="185">
        <v>100</v>
      </c>
      <c r="R23" s="71" t="s">
        <v>61</v>
      </c>
      <c r="S23" s="173"/>
      <c r="T23" s="174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1:42" ht="12.75">
      <c r="A24">
        <f t="shared" si="0"/>
      </c>
      <c r="B24" s="19" t="s">
        <v>21</v>
      </c>
      <c r="C24" s="49" t="s">
        <v>102</v>
      </c>
      <c r="D24" s="173"/>
      <c r="E24" s="174"/>
      <c r="F24" s="183">
        <v>6679</v>
      </c>
      <c r="G24" s="184">
        <v>6679</v>
      </c>
      <c r="H24" s="185">
        <v>6679</v>
      </c>
      <c r="I24" s="183">
        <v>5280</v>
      </c>
      <c r="J24" s="184">
        <v>5280</v>
      </c>
      <c r="K24" s="185">
        <v>5280</v>
      </c>
      <c r="L24" s="183">
        <v>1446</v>
      </c>
      <c r="M24" s="184">
        <v>1446</v>
      </c>
      <c r="N24" s="185">
        <v>1446</v>
      </c>
      <c r="O24" s="183">
        <v>47</v>
      </c>
      <c r="P24" s="184">
        <v>47</v>
      </c>
      <c r="Q24" s="185">
        <v>47</v>
      </c>
      <c r="R24" s="71" t="s">
        <v>62</v>
      </c>
      <c r="S24" s="173"/>
      <c r="T24" s="174"/>
      <c r="AA24">
        <v>3</v>
      </c>
      <c r="AD24">
        <v>2</v>
      </c>
      <c r="AE24">
        <v>3</v>
      </c>
      <c r="AF24">
        <v>3</v>
      </c>
      <c r="AG24">
        <v>2</v>
      </c>
      <c r="AH24">
        <v>5</v>
      </c>
      <c r="AI24">
        <v>5</v>
      </c>
      <c r="AJ24">
        <v>2</v>
      </c>
      <c r="AK24">
        <v>5</v>
      </c>
      <c r="AL24">
        <v>5</v>
      </c>
      <c r="AM24">
        <v>2</v>
      </c>
      <c r="AN24">
        <v>5</v>
      </c>
      <c r="AO24">
        <v>5</v>
      </c>
      <c r="AP24">
        <v>3</v>
      </c>
    </row>
    <row r="25" spans="1:42" ht="12.75">
      <c r="A25">
        <f t="shared" si="0"/>
      </c>
      <c r="B25" s="19" t="s">
        <v>25</v>
      </c>
      <c r="C25" s="49" t="s">
        <v>103</v>
      </c>
      <c r="D25" s="173"/>
      <c r="E25" s="174"/>
      <c r="F25" s="183">
        <v>3082.98</v>
      </c>
      <c r="G25" s="184">
        <v>3082.98</v>
      </c>
      <c r="H25" s="185">
        <v>3082.98</v>
      </c>
      <c r="I25" s="183">
        <v>4740.2</v>
      </c>
      <c r="J25" s="184">
        <v>4740.2</v>
      </c>
      <c r="K25" s="185">
        <v>4740.2</v>
      </c>
      <c r="L25" s="183">
        <v>213.48</v>
      </c>
      <c r="M25" s="184">
        <v>213.48</v>
      </c>
      <c r="N25" s="185">
        <v>213.48</v>
      </c>
      <c r="O25" s="183">
        <v>1870.7</v>
      </c>
      <c r="P25" s="184">
        <v>1870.7</v>
      </c>
      <c r="Q25" s="185">
        <v>1870.7</v>
      </c>
      <c r="R25" s="71" t="s">
        <v>63</v>
      </c>
      <c r="S25" s="173"/>
      <c r="T25" s="174"/>
      <c r="AA25">
        <v>3</v>
      </c>
      <c r="AD25">
        <v>2</v>
      </c>
      <c r="AE25">
        <v>3</v>
      </c>
      <c r="AF25">
        <v>3</v>
      </c>
      <c r="AG25">
        <v>2</v>
      </c>
      <c r="AH25">
        <v>5</v>
      </c>
      <c r="AI25">
        <v>5</v>
      </c>
      <c r="AJ25">
        <v>2</v>
      </c>
      <c r="AK25">
        <v>5</v>
      </c>
      <c r="AL25">
        <v>5</v>
      </c>
      <c r="AM25">
        <v>2</v>
      </c>
      <c r="AN25">
        <v>5</v>
      </c>
      <c r="AO25">
        <v>5</v>
      </c>
      <c r="AP25">
        <v>3</v>
      </c>
    </row>
    <row r="26" spans="1:42" ht="12.75">
      <c r="A26">
        <f t="shared" si="0"/>
      </c>
      <c r="B26" s="19" t="s">
        <v>24</v>
      </c>
      <c r="C26" s="49" t="s">
        <v>104</v>
      </c>
      <c r="D26" s="173"/>
      <c r="E26" s="174"/>
      <c r="F26" s="183">
        <v>2885.62</v>
      </c>
      <c r="G26" s="184">
        <v>2885.62</v>
      </c>
      <c r="H26" s="185">
        <v>2885.62</v>
      </c>
      <c r="I26" s="183">
        <v>1970</v>
      </c>
      <c r="J26" s="184">
        <v>1970</v>
      </c>
      <c r="K26" s="185">
        <v>1970</v>
      </c>
      <c r="L26" s="183">
        <v>1189.08</v>
      </c>
      <c r="M26" s="184">
        <v>1189.08</v>
      </c>
      <c r="N26" s="185">
        <v>1189.08</v>
      </c>
      <c r="O26" s="183">
        <v>273.46</v>
      </c>
      <c r="P26" s="184">
        <v>273.46</v>
      </c>
      <c r="Q26" s="185">
        <v>273.46</v>
      </c>
      <c r="R26" s="71" t="s">
        <v>305</v>
      </c>
      <c r="S26" s="173"/>
      <c r="T26" s="174"/>
      <c r="AA26">
        <v>3</v>
      </c>
      <c r="AD26">
        <v>2</v>
      </c>
      <c r="AE26">
        <v>3</v>
      </c>
      <c r="AF26">
        <v>3</v>
      </c>
      <c r="AG26">
        <v>2</v>
      </c>
      <c r="AH26">
        <v>5</v>
      </c>
      <c r="AI26">
        <v>5</v>
      </c>
      <c r="AJ26">
        <v>2</v>
      </c>
      <c r="AK26">
        <v>5</v>
      </c>
      <c r="AL26">
        <v>5</v>
      </c>
      <c r="AM26">
        <v>2</v>
      </c>
      <c r="AN26">
        <v>5</v>
      </c>
      <c r="AO26">
        <v>5</v>
      </c>
      <c r="AP26">
        <v>3</v>
      </c>
    </row>
    <row r="27" spans="1:42" ht="12.75">
      <c r="A27">
        <f t="shared" si="0"/>
      </c>
      <c r="B27" s="19" t="s">
        <v>144</v>
      </c>
      <c r="C27" s="49" t="s">
        <v>145</v>
      </c>
      <c r="D27" s="173"/>
      <c r="E27" s="174"/>
      <c r="F27" s="183">
        <v>557.4000000000001</v>
      </c>
      <c r="G27" s="184">
        <v>557.4000000000001</v>
      </c>
      <c r="H27" s="185">
        <v>557.4000000000001</v>
      </c>
      <c r="I27" s="183">
        <v>520.96</v>
      </c>
      <c r="J27" s="184">
        <v>520.96</v>
      </c>
      <c r="K27" s="185">
        <v>520.96</v>
      </c>
      <c r="L27" s="183">
        <v>99.69</v>
      </c>
      <c r="M27" s="184">
        <v>99.69</v>
      </c>
      <c r="N27" s="185">
        <v>99.69</v>
      </c>
      <c r="O27" s="183">
        <v>63.25</v>
      </c>
      <c r="P27" s="184">
        <v>63.25</v>
      </c>
      <c r="Q27" s="185">
        <v>63.25</v>
      </c>
      <c r="R27" s="71" t="s">
        <v>144</v>
      </c>
      <c r="S27" s="173"/>
      <c r="T27" s="174"/>
      <c r="AA27">
        <v>3</v>
      </c>
      <c r="AD27">
        <v>2</v>
      </c>
      <c r="AE27">
        <v>3</v>
      </c>
      <c r="AF27">
        <v>3</v>
      </c>
      <c r="AG27">
        <v>2</v>
      </c>
      <c r="AH27">
        <v>5</v>
      </c>
      <c r="AI27">
        <v>5</v>
      </c>
      <c r="AJ27">
        <v>2</v>
      </c>
      <c r="AK27">
        <v>5</v>
      </c>
      <c r="AL27">
        <v>5</v>
      </c>
      <c r="AM27">
        <v>2</v>
      </c>
      <c r="AN27">
        <v>5</v>
      </c>
      <c r="AO27">
        <v>5</v>
      </c>
      <c r="AP27">
        <v>3</v>
      </c>
    </row>
    <row r="28" spans="1:42" ht="12.75">
      <c r="A28">
        <f t="shared" si="0"/>
      </c>
      <c r="B28" s="19" t="s">
        <v>28</v>
      </c>
      <c r="C28" s="49" t="s">
        <v>105</v>
      </c>
      <c r="D28" s="173"/>
      <c r="E28" s="174"/>
      <c r="F28" s="183">
        <v>2.25</v>
      </c>
      <c r="G28" s="184">
        <v>2.33</v>
      </c>
      <c r="H28" s="185">
        <v>2.29</v>
      </c>
      <c r="I28" s="183">
        <v>0</v>
      </c>
      <c r="J28" s="184">
        <v>0</v>
      </c>
      <c r="K28" s="185">
        <v>0</v>
      </c>
      <c r="L28" s="183">
        <v>2.25</v>
      </c>
      <c r="M28" s="184">
        <v>2.33</v>
      </c>
      <c r="N28" s="185">
        <v>2.29</v>
      </c>
      <c r="O28" s="183">
        <v>0</v>
      </c>
      <c r="P28" s="184">
        <v>0</v>
      </c>
      <c r="Q28" s="185">
        <v>0</v>
      </c>
      <c r="R28" s="71" t="s">
        <v>64</v>
      </c>
      <c r="S28" s="173"/>
      <c r="T28" s="174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 t="s">
        <v>29</v>
      </c>
      <c r="C29" s="49" t="s">
        <v>106</v>
      </c>
      <c r="D29" s="173"/>
      <c r="E29" s="174"/>
      <c r="F29" s="183">
        <v>909</v>
      </c>
      <c r="G29" s="184">
        <v>897</v>
      </c>
      <c r="H29" s="185">
        <v>883</v>
      </c>
      <c r="I29" s="183">
        <v>981</v>
      </c>
      <c r="J29" s="184">
        <v>947</v>
      </c>
      <c r="K29" s="185">
        <v>933</v>
      </c>
      <c r="L29" s="183">
        <v>619</v>
      </c>
      <c r="M29" s="184">
        <v>650</v>
      </c>
      <c r="N29" s="185">
        <v>650</v>
      </c>
      <c r="O29" s="183">
        <v>691</v>
      </c>
      <c r="P29" s="184">
        <v>700</v>
      </c>
      <c r="Q29" s="185">
        <v>700</v>
      </c>
      <c r="R29" s="71" t="s">
        <v>65</v>
      </c>
      <c r="S29" s="173"/>
      <c r="T29" s="174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30</v>
      </c>
      <c r="C30" s="49" t="s">
        <v>107</v>
      </c>
      <c r="D30" s="173"/>
      <c r="E30" s="174"/>
      <c r="F30" s="183">
        <v>1788.99</v>
      </c>
      <c r="G30" s="184">
        <v>1788.99</v>
      </c>
      <c r="H30" s="185">
        <v>1788.99</v>
      </c>
      <c r="I30" s="183">
        <v>2012</v>
      </c>
      <c r="J30" s="184">
        <v>2012</v>
      </c>
      <c r="K30" s="185">
        <v>2012</v>
      </c>
      <c r="L30" s="183">
        <v>652.99</v>
      </c>
      <c r="M30" s="184">
        <v>652.99</v>
      </c>
      <c r="N30" s="185">
        <v>652.99</v>
      </c>
      <c r="O30" s="183">
        <v>876</v>
      </c>
      <c r="P30" s="184">
        <v>876</v>
      </c>
      <c r="Q30" s="185">
        <v>876</v>
      </c>
      <c r="R30" s="71" t="s">
        <v>66</v>
      </c>
      <c r="S30" s="173"/>
      <c r="T30" s="174"/>
      <c r="AA30">
        <v>3</v>
      </c>
      <c r="AD30">
        <v>2</v>
      </c>
      <c r="AE30">
        <v>3</v>
      </c>
      <c r="AF30">
        <v>3</v>
      </c>
      <c r="AG30">
        <v>2</v>
      </c>
      <c r="AH30">
        <v>5</v>
      </c>
      <c r="AI30">
        <v>5</v>
      </c>
      <c r="AJ30">
        <v>2</v>
      </c>
      <c r="AK30">
        <v>5</v>
      </c>
      <c r="AL30">
        <v>5</v>
      </c>
      <c r="AM30">
        <v>2</v>
      </c>
      <c r="AN30">
        <v>5</v>
      </c>
      <c r="AO30">
        <v>5</v>
      </c>
      <c r="AP30">
        <v>3</v>
      </c>
    </row>
    <row r="31" spans="1:42" ht="12.75">
      <c r="A31">
        <f t="shared" si="0"/>
      </c>
      <c r="B31" s="19" t="s">
        <v>31</v>
      </c>
      <c r="C31" s="49" t="s">
        <v>108</v>
      </c>
      <c r="D31" s="173"/>
      <c r="E31" s="174"/>
      <c r="F31" s="183">
        <v>11810.213</v>
      </c>
      <c r="G31" s="184">
        <v>12020</v>
      </c>
      <c r="H31" s="185">
        <v>12250</v>
      </c>
      <c r="I31" s="183">
        <v>10523.775</v>
      </c>
      <c r="J31" s="184">
        <v>10700</v>
      </c>
      <c r="K31" s="185">
        <v>10900</v>
      </c>
      <c r="L31" s="183">
        <v>2155.12</v>
      </c>
      <c r="M31" s="184">
        <v>2200</v>
      </c>
      <c r="N31" s="185">
        <v>2250</v>
      </c>
      <c r="O31" s="183">
        <v>868.682</v>
      </c>
      <c r="P31" s="184">
        <v>880</v>
      </c>
      <c r="Q31" s="185">
        <v>900</v>
      </c>
      <c r="R31" s="151" t="s">
        <v>377</v>
      </c>
      <c r="S31" s="173"/>
      <c r="T31" s="174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32</v>
      </c>
      <c r="C32" s="49" t="s">
        <v>109</v>
      </c>
      <c r="D32" s="173"/>
      <c r="E32" s="174"/>
      <c r="F32" s="183">
        <v>3775.1756885</v>
      </c>
      <c r="G32" s="184">
        <v>4050</v>
      </c>
      <c r="H32" s="185">
        <v>4120</v>
      </c>
      <c r="I32" s="183">
        <v>2175.3456885</v>
      </c>
      <c r="J32" s="184">
        <v>2400</v>
      </c>
      <c r="K32" s="185">
        <v>2500</v>
      </c>
      <c r="L32" s="183">
        <v>1726.1</v>
      </c>
      <c r="M32" s="184">
        <v>1730</v>
      </c>
      <c r="N32" s="185">
        <v>1740</v>
      </c>
      <c r="O32" s="183">
        <v>126.27</v>
      </c>
      <c r="P32" s="184">
        <v>80</v>
      </c>
      <c r="Q32" s="185">
        <v>120</v>
      </c>
      <c r="R32" s="71" t="s">
        <v>32</v>
      </c>
      <c r="S32" s="173"/>
      <c r="T32" s="174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 t="s">
        <v>33</v>
      </c>
      <c r="C33" s="49" t="s">
        <v>110</v>
      </c>
      <c r="D33" s="173"/>
      <c r="E33" s="174"/>
      <c r="F33" s="183">
        <v>2790</v>
      </c>
      <c r="G33" s="184">
        <v>2770</v>
      </c>
      <c r="H33" s="185">
        <v>2680</v>
      </c>
      <c r="I33" s="183">
        <v>2600</v>
      </c>
      <c r="J33" s="184">
        <v>2580</v>
      </c>
      <c r="K33" s="185">
        <v>2500</v>
      </c>
      <c r="L33" s="183">
        <v>200</v>
      </c>
      <c r="M33" s="184">
        <v>200</v>
      </c>
      <c r="N33" s="185">
        <v>190</v>
      </c>
      <c r="O33" s="183">
        <v>10</v>
      </c>
      <c r="P33" s="184">
        <v>10</v>
      </c>
      <c r="Q33" s="185">
        <v>10</v>
      </c>
      <c r="R33" s="71" t="s">
        <v>68</v>
      </c>
      <c r="S33" s="173"/>
      <c r="T33" s="174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>IF(SUM(F34:Q34)&lt;1,"Y","")</f>
      </c>
      <c r="B34" s="19" t="s">
        <v>366</v>
      </c>
      <c r="C34" s="49" t="s">
        <v>368</v>
      </c>
      <c r="D34" s="173"/>
      <c r="E34" s="174"/>
      <c r="F34" s="183">
        <v>598.1999999999999</v>
      </c>
      <c r="G34" s="184">
        <v>609</v>
      </c>
      <c r="H34" s="185">
        <v>617</v>
      </c>
      <c r="I34" s="183">
        <v>572</v>
      </c>
      <c r="J34" s="184">
        <v>580</v>
      </c>
      <c r="K34" s="185">
        <v>583</v>
      </c>
      <c r="L34" s="183">
        <v>26.3</v>
      </c>
      <c r="M34" s="184">
        <v>30</v>
      </c>
      <c r="N34" s="185">
        <v>35</v>
      </c>
      <c r="O34" s="183">
        <v>0.1</v>
      </c>
      <c r="P34" s="184">
        <v>1</v>
      </c>
      <c r="Q34" s="185">
        <v>1</v>
      </c>
      <c r="R34" s="71" t="s">
        <v>367</v>
      </c>
      <c r="S34" s="173"/>
      <c r="T34" s="174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35</v>
      </c>
      <c r="C35" s="49" t="s">
        <v>111</v>
      </c>
      <c r="D35" s="173"/>
      <c r="E35" s="174"/>
      <c r="F35" s="183">
        <v>1051.7</v>
      </c>
      <c r="G35" s="184">
        <v>1050</v>
      </c>
      <c r="H35" s="185">
        <v>1050</v>
      </c>
      <c r="I35" s="183">
        <v>1305</v>
      </c>
      <c r="J35" s="184">
        <v>1300</v>
      </c>
      <c r="K35" s="185">
        <v>1300</v>
      </c>
      <c r="L35" s="183">
        <v>425.41</v>
      </c>
      <c r="M35" s="184">
        <v>400</v>
      </c>
      <c r="N35" s="185">
        <v>400</v>
      </c>
      <c r="O35" s="183">
        <v>678.71</v>
      </c>
      <c r="P35" s="184">
        <v>650</v>
      </c>
      <c r="Q35" s="185">
        <v>650</v>
      </c>
      <c r="R35" s="71" t="s">
        <v>69</v>
      </c>
      <c r="S35" s="173"/>
      <c r="T35" s="174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36</v>
      </c>
      <c r="C36" s="49" t="s">
        <v>112</v>
      </c>
      <c r="D36" s="173"/>
      <c r="E36" s="174"/>
      <c r="F36" s="183">
        <v>712</v>
      </c>
      <c r="G36" s="184">
        <v>550</v>
      </c>
      <c r="H36" s="185">
        <v>640</v>
      </c>
      <c r="I36" s="183">
        <v>1300</v>
      </c>
      <c r="J36" s="184">
        <v>1300</v>
      </c>
      <c r="K36" s="185">
        <v>1320</v>
      </c>
      <c r="L36" s="183">
        <v>248</v>
      </c>
      <c r="M36" s="184">
        <v>210</v>
      </c>
      <c r="N36" s="185">
        <v>210</v>
      </c>
      <c r="O36" s="183">
        <v>836</v>
      </c>
      <c r="P36" s="184">
        <v>960</v>
      </c>
      <c r="Q36" s="185">
        <v>890</v>
      </c>
      <c r="R36" s="71" t="s">
        <v>70</v>
      </c>
      <c r="S36" s="173"/>
      <c r="T36" s="174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12</v>
      </c>
      <c r="C37" s="49" t="s">
        <v>113</v>
      </c>
      <c r="D37" s="173"/>
      <c r="E37" s="174"/>
      <c r="F37" s="183">
        <v>3267</v>
      </c>
      <c r="G37" s="184">
        <v>3273</v>
      </c>
      <c r="H37" s="185">
        <v>3278</v>
      </c>
      <c r="I37" s="183">
        <v>3584</v>
      </c>
      <c r="J37" s="184">
        <v>3600</v>
      </c>
      <c r="K37" s="185">
        <v>3600</v>
      </c>
      <c r="L37" s="183">
        <v>118</v>
      </c>
      <c r="M37" s="184">
        <v>76</v>
      </c>
      <c r="N37" s="185">
        <v>78</v>
      </c>
      <c r="O37" s="183">
        <v>435</v>
      </c>
      <c r="P37" s="184">
        <v>403</v>
      </c>
      <c r="Q37" s="185">
        <v>400</v>
      </c>
      <c r="R37" s="71" t="s">
        <v>71</v>
      </c>
      <c r="S37" s="173"/>
      <c r="T37" s="174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t="shared" si="0"/>
      </c>
      <c r="B38" s="19" t="s">
        <v>37</v>
      </c>
      <c r="C38" s="49" t="s">
        <v>114</v>
      </c>
      <c r="D38" s="173"/>
      <c r="E38" s="174"/>
      <c r="F38" s="183">
        <v>23470</v>
      </c>
      <c r="G38" s="184">
        <v>24785</v>
      </c>
      <c r="H38" s="185">
        <v>24260</v>
      </c>
      <c r="I38" s="183">
        <v>20610</v>
      </c>
      <c r="J38" s="184">
        <v>21125</v>
      </c>
      <c r="K38" s="185">
        <v>20600</v>
      </c>
      <c r="L38" s="183">
        <v>3200</v>
      </c>
      <c r="M38" s="184">
        <v>4000</v>
      </c>
      <c r="N38" s="185">
        <v>4000</v>
      </c>
      <c r="O38" s="183">
        <v>340</v>
      </c>
      <c r="P38" s="184">
        <v>340</v>
      </c>
      <c r="Q38" s="185">
        <v>340</v>
      </c>
      <c r="R38" s="71" t="s">
        <v>72</v>
      </c>
      <c r="S38" s="173"/>
      <c r="T38" s="174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0"/>
      </c>
      <c r="B39" s="19" t="s">
        <v>7</v>
      </c>
      <c r="C39" s="49" t="s">
        <v>115</v>
      </c>
      <c r="D39" s="173"/>
      <c r="E39" s="174"/>
      <c r="F39" s="183">
        <v>1162.212</v>
      </c>
      <c r="G39" s="184">
        <v>1160</v>
      </c>
      <c r="H39" s="185">
        <v>1160</v>
      </c>
      <c r="I39" s="183">
        <v>738.594</v>
      </c>
      <c r="J39" s="184">
        <v>750</v>
      </c>
      <c r="K39" s="185">
        <v>760</v>
      </c>
      <c r="L39" s="183">
        <v>605.51</v>
      </c>
      <c r="M39" s="184">
        <v>600</v>
      </c>
      <c r="N39" s="185">
        <v>600</v>
      </c>
      <c r="O39" s="183">
        <v>181.892</v>
      </c>
      <c r="P39" s="184">
        <v>190</v>
      </c>
      <c r="Q39" s="185">
        <v>200</v>
      </c>
      <c r="R39" s="71" t="s">
        <v>73</v>
      </c>
      <c r="S39" s="173"/>
      <c r="T39" s="174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2.75">
      <c r="A40">
        <f t="shared" si="0"/>
      </c>
      <c r="B40" s="19" t="s">
        <v>27</v>
      </c>
      <c r="C40" s="49" t="s">
        <v>116</v>
      </c>
      <c r="D40" s="173"/>
      <c r="E40" s="174"/>
      <c r="F40" s="183">
        <v>0.42</v>
      </c>
      <c r="G40" s="184">
        <v>0.42</v>
      </c>
      <c r="H40" s="185">
        <v>0.42</v>
      </c>
      <c r="I40" s="183">
        <v>0</v>
      </c>
      <c r="J40" s="184">
        <v>0</v>
      </c>
      <c r="K40" s="185">
        <v>0</v>
      </c>
      <c r="L40" s="183">
        <v>0.43</v>
      </c>
      <c r="M40" s="184">
        <v>0.43</v>
      </c>
      <c r="N40" s="185">
        <v>0.43</v>
      </c>
      <c r="O40" s="183">
        <v>0.01</v>
      </c>
      <c r="P40" s="184">
        <v>0.01</v>
      </c>
      <c r="Q40" s="185">
        <v>0.01</v>
      </c>
      <c r="R40" s="71" t="s">
        <v>132</v>
      </c>
      <c r="S40" s="173"/>
      <c r="T40" s="174"/>
      <c r="AA40">
        <v>3</v>
      </c>
      <c r="AD40">
        <v>2</v>
      </c>
      <c r="AE40">
        <v>3</v>
      </c>
      <c r="AF40">
        <v>3</v>
      </c>
      <c r="AG40">
        <v>2</v>
      </c>
      <c r="AH40">
        <v>5</v>
      </c>
      <c r="AI40">
        <v>5</v>
      </c>
      <c r="AJ40">
        <v>2</v>
      </c>
      <c r="AK40">
        <v>5</v>
      </c>
      <c r="AL40">
        <v>5</v>
      </c>
      <c r="AM40">
        <v>2</v>
      </c>
      <c r="AN40">
        <v>5</v>
      </c>
      <c r="AO40">
        <v>5</v>
      </c>
      <c r="AP40">
        <v>3</v>
      </c>
    </row>
    <row r="41" spans="1:42" ht="12.75">
      <c r="A41">
        <f t="shared" si="0"/>
      </c>
      <c r="B41" s="19" t="s">
        <v>38</v>
      </c>
      <c r="C41" s="49" t="s">
        <v>117</v>
      </c>
      <c r="D41" s="173"/>
      <c r="E41" s="174"/>
      <c r="F41" s="183">
        <v>3400.7</v>
      </c>
      <c r="G41" s="184">
        <v>3047</v>
      </c>
      <c r="H41" s="185">
        <v>3047</v>
      </c>
      <c r="I41" s="183">
        <v>980</v>
      </c>
      <c r="J41" s="184">
        <v>550</v>
      </c>
      <c r="K41" s="185">
        <v>550</v>
      </c>
      <c r="L41" s="183">
        <v>2426.7</v>
      </c>
      <c r="M41" s="184">
        <v>2500</v>
      </c>
      <c r="N41" s="185">
        <v>2500</v>
      </c>
      <c r="O41" s="183">
        <v>6</v>
      </c>
      <c r="P41" s="184">
        <v>3</v>
      </c>
      <c r="Q41" s="185">
        <v>3</v>
      </c>
      <c r="R41" s="71" t="s">
        <v>74</v>
      </c>
      <c r="S41" s="173"/>
      <c r="T41" s="174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1:42" ht="13.5" thickBot="1">
      <c r="A42">
        <f t="shared" si="0"/>
      </c>
      <c r="B42" s="19" t="s">
        <v>16</v>
      </c>
      <c r="C42" s="49" t="s">
        <v>118</v>
      </c>
      <c r="D42" s="173"/>
      <c r="E42" s="174"/>
      <c r="F42" s="183">
        <v>3279.99</v>
      </c>
      <c r="G42" s="184">
        <v>3050</v>
      </c>
      <c r="H42" s="185">
        <v>3310</v>
      </c>
      <c r="I42" s="183">
        <v>3336</v>
      </c>
      <c r="J42" s="184">
        <v>3080</v>
      </c>
      <c r="K42" s="185">
        <v>3340</v>
      </c>
      <c r="L42" s="183">
        <v>111</v>
      </c>
      <c r="M42" s="184">
        <v>110</v>
      </c>
      <c r="N42" s="185">
        <v>110</v>
      </c>
      <c r="O42" s="183">
        <v>167.01</v>
      </c>
      <c r="P42" s="184">
        <v>140</v>
      </c>
      <c r="Q42" s="185">
        <v>140</v>
      </c>
      <c r="R42" s="71" t="s">
        <v>76</v>
      </c>
      <c r="S42" s="173"/>
      <c r="T42" s="174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1:42" ht="14.25" thickBot="1" thickTop="1">
      <c r="A43">
        <f t="shared" si="0"/>
      </c>
      <c r="C43" s="14" t="s">
        <v>42</v>
      </c>
      <c r="D43" s="177"/>
      <c r="E43" s="178"/>
      <c r="F43" s="155">
        <v>136693.45826327344</v>
      </c>
      <c r="G43" s="156">
        <v>138644.86861841133</v>
      </c>
      <c r="H43" s="157">
        <v>139080.75664515802</v>
      </c>
      <c r="I43" s="155">
        <v>124070.5910885</v>
      </c>
      <c r="J43" s="156">
        <v>124807.91281681131</v>
      </c>
      <c r="K43" s="157">
        <v>124282.813883558</v>
      </c>
      <c r="L43" s="155">
        <v>27671.94673581036</v>
      </c>
      <c r="M43" s="156">
        <v>28907.1357504</v>
      </c>
      <c r="N43" s="157">
        <v>30035.3056384</v>
      </c>
      <c r="O43" s="155">
        <v>15049.079561036917</v>
      </c>
      <c r="P43" s="156">
        <v>15070.1799488</v>
      </c>
      <c r="Q43" s="157">
        <v>15237.3628768</v>
      </c>
      <c r="R43" s="14" t="s">
        <v>42</v>
      </c>
      <c r="S43" s="177"/>
      <c r="T43" s="178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1:42" ht="13.5" thickTop="1">
      <c r="A44">
        <f t="shared" si="0"/>
      </c>
      <c r="B44" s="16" t="s">
        <v>5</v>
      </c>
      <c r="C44" s="49" t="s">
        <v>119</v>
      </c>
      <c r="D44" s="173"/>
      <c r="E44" s="174"/>
      <c r="F44" s="183">
        <v>3441.97</v>
      </c>
      <c r="G44" s="184">
        <v>3202.97</v>
      </c>
      <c r="H44" s="185">
        <v>3252.97</v>
      </c>
      <c r="I44" s="183">
        <v>6085</v>
      </c>
      <c r="J44" s="184">
        <v>6250</v>
      </c>
      <c r="K44" s="185">
        <v>6450</v>
      </c>
      <c r="L44" s="183">
        <v>2.97</v>
      </c>
      <c r="M44" s="184">
        <v>2.97</v>
      </c>
      <c r="N44" s="185">
        <v>2.97</v>
      </c>
      <c r="O44" s="183">
        <v>2646</v>
      </c>
      <c r="P44" s="184">
        <v>3050</v>
      </c>
      <c r="Q44" s="185">
        <v>3200</v>
      </c>
      <c r="R44" s="71" t="s">
        <v>77</v>
      </c>
      <c r="S44" s="173"/>
      <c r="T44" s="174"/>
      <c r="AA44">
        <v>3</v>
      </c>
      <c r="AD44">
        <v>2</v>
      </c>
      <c r="AE44">
        <v>3</v>
      </c>
      <c r="AF44">
        <v>3</v>
      </c>
      <c r="AG44">
        <v>2</v>
      </c>
      <c r="AH44">
        <v>2</v>
      </c>
      <c r="AI44">
        <v>2</v>
      </c>
      <c r="AJ44">
        <v>2</v>
      </c>
      <c r="AK44">
        <v>5</v>
      </c>
      <c r="AL44">
        <v>5</v>
      </c>
      <c r="AM44">
        <v>2</v>
      </c>
      <c r="AN44">
        <v>2</v>
      </c>
      <c r="AO44">
        <v>2</v>
      </c>
      <c r="AP44">
        <v>3</v>
      </c>
    </row>
    <row r="45" spans="1:42" ht="12.75">
      <c r="A45">
        <f t="shared" si="0"/>
      </c>
      <c r="B45" s="16" t="s">
        <v>17</v>
      </c>
      <c r="C45" s="49" t="s">
        <v>120</v>
      </c>
      <c r="D45" s="173"/>
      <c r="E45" s="174"/>
      <c r="F45" s="183">
        <v>123.6</v>
      </c>
      <c r="G45" s="184">
        <v>123.6</v>
      </c>
      <c r="H45" s="185">
        <v>123.6</v>
      </c>
      <c r="I45" s="183">
        <v>120.8</v>
      </c>
      <c r="J45" s="184">
        <v>120.8</v>
      </c>
      <c r="K45" s="185">
        <v>120.8</v>
      </c>
      <c r="L45" s="183">
        <v>2.8</v>
      </c>
      <c r="M45" s="184">
        <v>2.8</v>
      </c>
      <c r="N45" s="185">
        <v>2.8</v>
      </c>
      <c r="O45" s="183">
        <v>0</v>
      </c>
      <c r="P45" s="184">
        <v>0</v>
      </c>
      <c r="Q45" s="185">
        <v>0</v>
      </c>
      <c r="R45" s="71" t="s">
        <v>78</v>
      </c>
      <c r="S45" s="173"/>
      <c r="T45" s="174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1:42" ht="12.75">
      <c r="A46">
        <f t="shared" si="0"/>
      </c>
      <c r="B46" s="16" t="s">
        <v>22</v>
      </c>
      <c r="C46" s="49" t="s">
        <v>121</v>
      </c>
      <c r="D46" s="173"/>
      <c r="E46" s="174"/>
      <c r="F46" s="183">
        <v>7.58</v>
      </c>
      <c r="G46" s="184">
        <v>7.58</v>
      </c>
      <c r="H46" s="185">
        <v>7.58</v>
      </c>
      <c r="I46" s="183">
        <v>5.53</v>
      </c>
      <c r="J46" s="184">
        <v>5.53</v>
      </c>
      <c r="K46" s="185">
        <v>5.53</v>
      </c>
      <c r="L46" s="183">
        <v>2.05</v>
      </c>
      <c r="M46" s="184">
        <v>2.05</v>
      </c>
      <c r="N46" s="185">
        <v>2.05</v>
      </c>
      <c r="O46" s="183">
        <v>0</v>
      </c>
      <c r="P46" s="184">
        <v>0</v>
      </c>
      <c r="Q46" s="185">
        <v>0</v>
      </c>
      <c r="R46" s="71" t="s">
        <v>22</v>
      </c>
      <c r="S46" s="173"/>
      <c r="T46" s="174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1:42" ht="12.75">
      <c r="A47">
        <f t="shared" si="0"/>
      </c>
      <c r="B47" s="16" t="s">
        <v>23</v>
      </c>
      <c r="C47" s="49" t="s">
        <v>122</v>
      </c>
      <c r="D47" s="173"/>
      <c r="E47" s="174"/>
      <c r="F47" s="183">
        <v>1.6</v>
      </c>
      <c r="G47" s="184">
        <v>1.6</v>
      </c>
      <c r="H47" s="185">
        <v>1.6</v>
      </c>
      <c r="I47" s="183">
        <v>0</v>
      </c>
      <c r="J47" s="184">
        <v>0</v>
      </c>
      <c r="K47" s="185">
        <v>0</v>
      </c>
      <c r="L47" s="183">
        <v>1.6</v>
      </c>
      <c r="M47" s="184">
        <v>1.6</v>
      </c>
      <c r="N47" s="185">
        <v>1.6</v>
      </c>
      <c r="O47" s="183">
        <v>0</v>
      </c>
      <c r="P47" s="184">
        <v>0</v>
      </c>
      <c r="Q47" s="185">
        <v>0</v>
      </c>
      <c r="R47" s="71" t="s">
        <v>79</v>
      </c>
      <c r="S47" s="173"/>
      <c r="T47" s="174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1:42" ht="12.75">
      <c r="A48">
        <f t="shared" si="0"/>
      </c>
      <c r="B48" s="16" t="s">
        <v>26</v>
      </c>
      <c r="C48" s="49" t="s">
        <v>123</v>
      </c>
      <c r="D48" s="173"/>
      <c r="E48" s="174"/>
      <c r="F48" s="183">
        <v>3.8099999999999996</v>
      </c>
      <c r="G48" s="184">
        <v>3.8099999999999996</v>
      </c>
      <c r="H48" s="185">
        <v>3.8099999999999996</v>
      </c>
      <c r="I48" s="183">
        <v>1.48</v>
      </c>
      <c r="J48" s="184">
        <v>1.48</v>
      </c>
      <c r="K48" s="185">
        <v>1.48</v>
      </c>
      <c r="L48" s="183">
        <v>2.34</v>
      </c>
      <c r="M48" s="184">
        <v>2.34</v>
      </c>
      <c r="N48" s="185">
        <v>2.34</v>
      </c>
      <c r="O48" s="183">
        <v>0.01</v>
      </c>
      <c r="P48" s="184">
        <v>0.01</v>
      </c>
      <c r="Q48" s="185">
        <v>0.01</v>
      </c>
      <c r="R48" s="71" t="s">
        <v>26</v>
      </c>
      <c r="S48" s="173"/>
      <c r="T48" s="174"/>
      <c r="AA48">
        <v>3</v>
      </c>
      <c r="AD48">
        <v>2</v>
      </c>
      <c r="AE48">
        <v>3</v>
      </c>
      <c r="AF48">
        <v>3</v>
      </c>
      <c r="AG48">
        <v>2</v>
      </c>
      <c r="AH48">
        <v>5</v>
      </c>
      <c r="AI48">
        <v>5</v>
      </c>
      <c r="AJ48">
        <v>2</v>
      </c>
      <c r="AK48">
        <v>5</v>
      </c>
      <c r="AL48">
        <v>5</v>
      </c>
      <c r="AM48">
        <v>2</v>
      </c>
      <c r="AN48">
        <v>5</v>
      </c>
      <c r="AO48">
        <v>5</v>
      </c>
      <c r="AP48">
        <v>3</v>
      </c>
    </row>
    <row r="49" spans="1:42" ht="12.75">
      <c r="A49">
        <f t="shared" si="0"/>
      </c>
      <c r="B49" s="16" t="s">
        <v>34</v>
      </c>
      <c r="C49" s="49" t="s">
        <v>124</v>
      </c>
      <c r="D49" s="173"/>
      <c r="E49" s="174"/>
      <c r="F49" s="183">
        <v>16106.36</v>
      </c>
      <c r="G49" s="184">
        <v>17716.134000000002</v>
      </c>
      <c r="H49" s="185">
        <v>18521.231</v>
      </c>
      <c r="I49" s="183">
        <v>18356</v>
      </c>
      <c r="J49" s="184">
        <v>20191.600000000002</v>
      </c>
      <c r="K49" s="185">
        <v>21109.399999999998</v>
      </c>
      <c r="L49" s="183">
        <v>4.42</v>
      </c>
      <c r="M49" s="184">
        <v>4</v>
      </c>
      <c r="N49" s="185">
        <v>4</v>
      </c>
      <c r="O49" s="183">
        <v>2254.06</v>
      </c>
      <c r="P49" s="184">
        <v>2479.4660000000003</v>
      </c>
      <c r="Q49" s="185">
        <v>2592.169</v>
      </c>
      <c r="R49" s="71" t="s">
        <v>80</v>
      </c>
      <c r="S49" s="173"/>
      <c r="T49" s="174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1:42" ht="12.75">
      <c r="A50">
        <f t="shared" si="0"/>
      </c>
      <c r="B50" s="16" t="s">
        <v>39</v>
      </c>
      <c r="C50" s="49" t="s">
        <v>125</v>
      </c>
      <c r="D50" s="173"/>
      <c r="E50" s="174"/>
      <c r="F50" s="183">
        <v>681.23</v>
      </c>
      <c r="G50" s="184">
        <v>681.23</v>
      </c>
      <c r="H50" s="185">
        <v>681.23</v>
      </c>
      <c r="I50" s="183">
        <v>1748.8</v>
      </c>
      <c r="J50" s="184">
        <v>1748.8</v>
      </c>
      <c r="K50" s="185">
        <v>1748.8</v>
      </c>
      <c r="L50" s="183">
        <v>0.74</v>
      </c>
      <c r="M50" s="184">
        <v>0.74</v>
      </c>
      <c r="N50" s="185">
        <v>0.74</v>
      </c>
      <c r="O50" s="183">
        <v>1068.31</v>
      </c>
      <c r="P50" s="184">
        <v>1068.31</v>
      </c>
      <c r="Q50" s="185">
        <v>1068.31</v>
      </c>
      <c r="R50" s="71" t="s">
        <v>39</v>
      </c>
      <c r="S50" s="173"/>
      <c r="T50" s="174"/>
      <c r="AA50">
        <v>3</v>
      </c>
      <c r="AD50">
        <v>2</v>
      </c>
      <c r="AE50">
        <v>3</v>
      </c>
      <c r="AF50">
        <v>3</v>
      </c>
      <c r="AG50">
        <v>2</v>
      </c>
      <c r="AH50">
        <v>5</v>
      </c>
      <c r="AI50">
        <v>5</v>
      </c>
      <c r="AJ50">
        <v>2</v>
      </c>
      <c r="AK50">
        <v>5</v>
      </c>
      <c r="AL50">
        <v>5</v>
      </c>
      <c r="AM50">
        <v>2</v>
      </c>
      <c r="AN50">
        <v>5</v>
      </c>
      <c r="AO50">
        <v>5</v>
      </c>
      <c r="AP50">
        <v>3</v>
      </c>
    </row>
    <row r="51" spans="1:42" ht="13.5" thickBot="1">
      <c r="A51">
        <f t="shared" si="0"/>
      </c>
      <c r="B51" s="16" t="s">
        <v>41</v>
      </c>
      <c r="C51" s="49" t="s">
        <v>126</v>
      </c>
      <c r="D51" s="173"/>
      <c r="E51" s="174"/>
      <c r="F51" s="183">
        <v>0.39</v>
      </c>
      <c r="G51" s="184">
        <v>0.39</v>
      </c>
      <c r="H51" s="185">
        <v>0.39</v>
      </c>
      <c r="I51" s="183">
        <v>0</v>
      </c>
      <c r="J51" s="184">
        <v>0</v>
      </c>
      <c r="K51" s="185">
        <v>0</v>
      </c>
      <c r="L51" s="183">
        <v>0.39</v>
      </c>
      <c r="M51" s="184">
        <v>0.39</v>
      </c>
      <c r="N51" s="185">
        <v>0.39</v>
      </c>
      <c r="O51" s="183">
        <v>0</v>
      </c>
      <c r="P51" s="184">
        <v>0</v>
      </c>
      <c r="Q51" s="185">
        <v>0</v>
      </c>
      <c r="R51" s="71" t="s">
        <v>81</v>
      </c>
      <c r="S51" s="173"/>
      <c r="T51" s="174"/>
      <c r="AA51">
        <v>3</v>
      </c>
      <c r="AD51">
        <v>2</v>
      </c>
      <c r="AE51">
        <v>3</v>
      </c>
      <c r="AF51">
        <v>3</v>
      </c>
      <c r="AG51">
        <v>2</v>
      </c>
      <c r="AH51">
        <v>5</v>
      </c>
      <c r="AI51">
        <v>5</v>
      </c>
      <c r="AJ51">
        <v>2</v>
      </c>
      <c r="AK51">
        <v>5</v>
      </c>
      <c r="AL51">
        <v>5</v>
      </c>
      <c r="AM51">
        <v>2</v>
      </c>
      <c r="AN51">
        <v>5</v>
      </c>
      <c r="AO51">
        <v>5</v>
      </c>
      <c r="AP51">
        <v>3</v>
      </c>
    </row>
    <row r="52" spans="1:42" ht="14.25" thickBot="1" thickTop="1">
      <c r="A52">
        <f t="shared" si="0"/>
      </c>
      <c r="C52" s="14" t="s">
        <v>364</v>
      </c>
      <c r="D52" s="177"/>
      <c r="E52" s="178"/>
      <c r="F52" s="155">
        <v>20366.539999999997</v>
      </c>
      <c r="G52" s="156">
        <v>21737.314000000002</v>
      </c>
      <c r="H52" s="157">
        <v>22592.410999999996</v>
      </c>
      <c r="I52" s="155">
        <v>26317.609999999997</v>
      </c>
      <c r="J52" s="156">
        <v>28318.210000000003</v>
      </c>
      <c r="K52" s="157">
        <v>29436.01</v>
      </c>
      <c r="L52" s="155">
        <v>17.31</v>
      </c>
      <c r="M52" s="156">
        <v>16.89</v>
      </c>
      <c r="N52" s="157">
        <v>16.89</v>
      </c>
      <c r="O52" s="155">
        <v>5968.379999999999</v>
      </c>
      <c r="P52" s="156">
        <v>6597.786</v>
      </c>
      <c r="Q52" s="157">
        <v>6860.489</v>
      </c>
      <c r="R52" s="14" t="s">
        <v>365</v>
      </c>
      <c r="S52" s="177"/>
      <c r="T52" s="178"/>
      <c r="AA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</row>
    <row r="53" spans="1:42" ht="13.5" thickTop="1">
      <c r="A53">
        <f t="shared" si="0"/>
      </c>
      <c r="B53" s="16" t="s">
        <v>6</v>
      </c>
      <c r="C53" s="170" t="s">
        <v>128</v>
      </c>
      <c r="D53" s="171"/>
      <c r="E53" s="172"/>
      <c r="F53" s="180">
        <v>27700.289999999997</v>
      </c>
      <c r="G53" s="181">
        <v>28077.35</v>
      </c>
      <c r="H53" s="182">
        <v>28077.35</v>
      </c>
      <c r="I53" s="180">
        <v>25299</v>
      </c>
      <c r="J53" s="181">
        <v>25299</v>
      </c>
      <c r="K53" s="182">
        <v>25299</v>
      </c>
      <c r="L53" s="180">
        <v>3020.35</v>
      </c>
      <c r="M53" s="181">
        <v>3020.35</v>
      </c>
      <c r="N53" s="182">
        <v>3020.35</v>
      </c>
      <c r="O53" s="180">
        <v>619.06</v>
      </c>
      <c r="P53" s="181">
        <v>242</v>
      </c>
      <c r="Q53" s="182">
        <v>242</v>
      </c>
      <c r="R53" s="83" t="s">
        <v>6</v>
      </c>
      <c r="S53" s="171"/>
      <c r="T53" s="172"/>
      <c r="AA53">
        <v>3</v>
      </c>
      <c r="AD53">
        <v>2</v>
      </c>
      <c r="AE53">
        <v>3</v>
      </c>
      <c r="AF53">
        <v>3</v>
      </c>
      <c r="AG53">
        <v>2</v>
      </c>
      <c r="AH53">
        <v>5</v>
      </c>
      <c r="AI53">
        <v>5</v>
      </c>
      <c r="AJ53">
        <v>2</v>
      </c>
      <c r="AK53">
        <v>5</v>
      </c>
      <c r="AL53">
        <v>5</v>
      </c>
      <c r="AM53">
        <v>2</v>
      </c>
      <c r="AN53">
        <v>2</v>
      </c>
      <c r="AO53">
        <v>5</v>
      </c>
      <c r="AP53">
        <v>3</v>
      </c>
    </row>
    <row r="54" spans="1:42" ht="13.5" thickBot="1">
      <c r="A54">
        <f t="shared" si="0"/>
      </c>
      <c r="B54" s="16" t="s">
        <v>40</v>
      </c>
      <c r="C54" s="103" t="s">
        <v>129</v>
      </c>
      <c r="D54" s="175"/>
      <c r="E54" s="176"/>
      <c r="F54" s="186">
        <v>28035.565</v>
      </c>
      <c r="G54" s="187">
        <v>28285.623999999996</v>
      </c>
      <c r="H54" s="188">
        <v>28529.0185</v>
      </c>
      <c r="I54" s="186">
        <v>34320.31</v>
      </c>
      <c r="J54" s="187">
        <v>34320.31</v>
      </c>
      <c r="K54" s="188">
        <v>34320.31</v>
      </c>
      <c r="L54" s="186">
        <v>64.755</v>
      </c>
      <c r="M54" s="187">
        <v>48.174</v>
      </c>
      <c r="N54" s="188">
        <v>35.8335</v>
      </c>
      <c r="O54" s="186">
        <v>6349.5</v>
      </c>
      <c r="P54" s="187">
        <v>6082.86</v>
      </c>
      <c r="Q54" s="188">
        <v>5827.125</v>
      </c>
      <c r="R54" s="104" t="s">
        <v>82</v>
      </c>
      <c r="S54" s="175"/>
      <c r="T54" s="176"/>
      <c r="AA54">
        <v>3</v>
      </c>
      <c r="AD54">
        <v>2</v>
      </c>
      <c r="AE54">
        <v>3</v>
      </c>
      <c r="AF54">
        <v>3</v>
      </c>
      <c r="AG54">
        <v>2</v>
      </c>
      <c r="AH54">
        <v>5</v>
      </c>
      <c r="AI54">
        <v>5</v>
      </c>
      <c r="AJ54">
        <v>2</v>
      </c>
      <c r="AK54">
        <v>2</v>
      </c>
      <c r="AL54">
        <v>2</v>
      </c>
      <c r="AM54">
        <v>2</v>
      </c>
      <c r="AN54">
        <v>2</v>
      </c>
      <c r="AO54">
        <v>2</v>
      </c>
      <c r="AP54">
        <v>3</v>
      </c>
    </row>
    <row r="55" spans="1:42" ht="14.25" thickBot="1" thickTop="1">
      <c r="A55">
        <f t="shared" si="0"/>
      </c>
      <c r="C55" s="14" t="s">
        <v>43</v>
      </c>
      <c r="D55" s="12"/>
      <c r="E55" s="13"/>
      <c r="F55" s="155">
        <v>55735.854999999996</v>
      </c>
      <c r="G55" s="156">
        <v>56362.973999999995</v>
      </c>
      <c r="H55" s="157">
        <v>56606.3685</v>
      </c>
      <c r="I55" s="155">
        <v>59619.31</v>
      </c>
      <c r="J55" s="156">
        <v>59619.31</v>
      </c>
      <c r="K55" s="157">
        <v>59619.31</v>
      </c>
      <c r="L55" s="155">
        <v>3085.105</v>
      </c>
      <c r="M55" s="156">
        <v>3068.524</v>
      </c>
      <c r="N55" s="157">
        <v>3056.1835</v>
      </c>
      <c r="O55" s="155">
        <v>6968.5599999999995</v>
      </c>
      <c r="P55" s="156">
        <v>6324.86</v>
      </c>
      <c r="Q55" s="157">
        <v>6069.125</v>
      </c>
      <c r="R55" s="18" t="s">
        <v>130</v>
      </c>
      <c r="S55" s="8"/>
      <c r="T55" s="9"/>
      <c r="AA55" t="e">
        <v>#REF!</v>
      </c>
      <c r="AD55" t="e">
        <v>#REF!</v>
      </c>
      <c r="AE55" t="e">
        <v>#REF!</v>
      </c>
      <c r="AF55" t="e">
        <v>#REF!</v>
      </c>
      <c r="AG55" t="e">
        <v>#REF!</v>
      </c>
      <c r="AH55" t="e">
        <v>#REF!</v>
      </c>
      <c r="AI55" t="e">
        <v>#REF!</v>
      </c>
      <c r="AJ55" t="e">
        <v>#REF!</v>
      </c>
      <c r="AK55" t="e">
        <v>#REF!</v>
      </c>
      <c r="AL55" t="e">
        <v>#REF!</v>
      </c>
      <c r="AM55" t="e">
        <v>#REF!</v>
      </c>
      <c r="AN55" t="e">
        <v>#REF!</v>
      </c>
      <c r="AO55" t="e">
        <v>#REF!</v>
      </c>
      <c r="AP55" t="e">
        <v>#REF!</v>
      </c>
    </row>
    <row r="56" spans="3:20" ht="13.5" thickTop="1">
      <c r="C56" s="41" t="str">
        <f ca="1">CELL("filename")</f>
        <v>C:\MyFiles\Timber\Timber Committee\TCQ2019\Masterfiles\[TF2019_final_tables_postmeeting.xls]Table 13</v>
      </c>
      <c r="T56" s="43" t="str">
        <f ca="1">CONCATENATE("printed on ",DAY(NOW()),"/",MONTH(NOW()))</f>
        <v>printed on 15/11</v>
      </c>
    </row>
    <row r="57" spans="3:20" ht="12.75">
      <c r="C57" s="41"/>
      <c r="T57" s="43"/>
    </row>
  </sheetData>
  <sheetProtection/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C9:R55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6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2:AP6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74" t="s">
        <v>382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6:17" ht="12.75">
      <c r="F3" s="274" t="s">
        <v>421</v>
      </c>
      <c r="G3" s="274"/>
      <c r="H3" s="274"/>
      <c r="I3" s="274"/>
      <c r="J3" s="274"/>
      <c r="K3" s="274"/>
      <c r="L3" s="274" t="s">
        <v>422</v>
      </c>
      <c r="M3" s="274"/>
      <c r="N3" s="274"/>
      <c r="O3" s="274"/>
      <c r="P3" s="274"/>
      <c r="Q3" s="274"/>
    </row>
    <row r="5" spans="11:15" ht="13.5" thickBot="1">
      <c r="K5" s="278" t="s">
        <v>312</v>
      </c>
      <c r="L5" s="278"/>
      <c r="N5" s="11"/>
      <c r="O5" s="11"/>
    </row>
    <row r="6" spans="3:20" ht="13.5" thickTop="1">
      <c r="C6" s="2"/>
      <c r="D6" s="3"/>
      <c r="E6" s="4"/>
      <c r="F6" s="275" t="s">
        <v>44</v>
      </c>
      <c r="G6" s="276"/>
      <c r="H6" s="27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1" t="s">
        <v>0</v>
      </c>
      <c r="D7" s="272"/>
      <c r="E7" s="273"/>
      <c r="F7" s="271" t="s">
        <v>45</v>
      </c>
      <c r="G7" s="272"/>
      <c r="H7" s="273"/>
      <c r="I7" s="271" t="s">
        <v>46</v>
      </c>
      <c r="J7" s="272"/>
      <c r="K7" s="273"/>
      <c r="L7" s="271" t="s">
        <v>47</v>
      </c>
      <c r="M7" s="272"/>
      <c r="N7" s="273"/>
      <c r="O7" s="271" t="s">
        <v>48</v>
      </c>
      <c r="P7" s="272"/>
      <c r="Q7" s="273"/>
      <c r="R7" s="271" t="s">
        <v>49</v>
      </c>
      <c r="S7" s="272"/>
      <c r="T7" s="273"/>
    </row>
    <row r="8" spans="3:42" ht="13.5" thickBot="1">
      <c r="C8" s="7"/>
      <c r="D8" s="8"/>
      <c r="E8" s="9"/>
      <c r="F8" s="26">
        <v>2018</v>
      </c>
      <c r="G8" s="27">
        <v>2019</v>
      </c>
      <c r="H8" s="25">
        <v>2020</v>
      </c>
      <c r="I8" s="26">
        <v>2018</v>
      </c>
      <c r="J8" s="27">
        <v>2019</v>
      </c>
      <c r="K8" s="25">
        <v>2020</v>
      </c>
      <c r="L8" s="26">
        <v>2018</v>
      </c>
      <c r="M8" s="27">
        <v>2019</v>
      </c>
      <c r="N8" s="25">
        <v>2020</v>
      </c>
      <c r="O8" s="26">
        <v>2018</v>
      </c>
      <c r="P8" s="27">
        <v>2019</v>
      </c>
      <c r="Q8" s="25">
        <v>2020</v>
      </c>
      <c r="R8" s="7"/>
      <c r="S8" s="8"/>
      <c r="T8" s="9"/>
      <c r="AA8" t="s">
        <v>0</v>
      </c>
      <c r="AD8" t="s">
        <v>338</v>
      </c>
      <c r="AG8" t="s">
        <v>46</v>
      </c>
      <c r="AJ8" t="s">
        <v>84</v>
      </c>
      <c r="AM8" t="s">
        <v>83</v>
      </c>
      <c r="AP8" t="s">
        <v>0</v>
      </c>
    </row>
    <row r="9" spans="1:42" ht="13.5" thickTop="1">
      <c r="A9">
        <f aca="true" t="shared" si="0" ref="A9:A52">IF(SUM(F9:Q9)&lt;1,"Y","")</f>
      </c>
      <c r="B9" s="15" t="s">
        <v>1</v>
      </c>
      <c r="C9" s="170" t="s">
        <v>88</v>
      </c>
      <c r="D9" s="171"/>
      <c r="E9" s="172"/>
      <c r="F9" s="180">
        <v>31.34</v>
      </c>
      <c r="G9" s="181">
        <v>31.34</v>
      </c>
      <c r="H9" s="182">
        <v>31.34</v>
      </c>
      <c r="I9" s="180">
        <v>32</v>
      </c>
      <c r="J9" s="181">
        <v>32</v>
      </c>
      <c r="K9" s="182">
        <v>32</v>
      </c>
      <c r="L9" s="180">
        <v>0.05</v>
      </c>
      <c r="M9" s="181">
        <v>0.05</v>
      </c>
      <c r="N9" s="182">
        <v>0.05</v>
      </c>
      <c r="O9" s="180">
        <v>0.71</v>
      </c>
      <c r="P9" s="181">
        <v>0.71</v>
      </c>
      <c r="Q9" s="182">
        <v>0.71</v>
      </c>
      <c r="R9" s="83" t="s">
        <v>50</v>
      </c>
      <c r="S9" s="171"/>
      <c r="T9" s="172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1:42" ht="12.75">
      <c r="A10">
        <f t="shared" si="0"/>
      </c>
      <c r="B10" s="19" t="s">
        <v>2</v>
      </c>
      <c r="C10" s="49" t="s">
        <v>89</v>
      </c>
      <c r="D10" s="173"/>
      <c r="E10" s="174"/>
      <c r="F10" s="183">
        <v>900.6066000000001</v>
      </c>
      <c r="G10" s="184">
        <v>920</v>
      </c>
      <c r="H10" s="185">
        <v>950</v>
      </c>
      <c r="I10" s="183">
        <v>1345</v>
      </c>
      <c r="J10" s="184">
        <v>1420</v>
      </c>
      <c r="K10" s="185">
        <v>1450</v>
      </c>
      <c r="L10" s="183">
        <v>360.04</v>
      </c>
      <c r="M10" s="184">
        <v>340</v>
      </c>
      <c r="N10" s="185">
        <v>340</v>
      </c>
      <c r="O10" s="183">
        <v>804.4334</v>
      </c>
      <c r="P10" s="184">
        <v>840</v>
      </c>
      <c r="Q10" s="185">
        <v>840</v>
      </c>
      <c r="R10" s="71" t="s">
        <v>51</v>
      </c>
      <c r="S10" s="173"/>
      <c r="T10" s="174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 t="s">
        <v>142</v>
      </c>
      <c r="C11" s="49" t="s">
        <v>141</v>
      </c>
      <c r="D11" s="173"/>
      <c r="E11" s="174"/>
      <c r="F11" s="183">
        <v>1262.16</v>
      </c>
      <c r="G11" s="184">
        <v>1262.16</v>
      </c>
      <c r="H11" s="185">
        <v>1262.16</v>
      </c>
      <c r="I11" s="183">
        <v>390</v>
      </c>
      <c r="J11" s="184">
        <v>390</v>
      </c>
      <c r="K11" s="185">
        <v>390</v>
      </c>
      <c r="L11" s="183">
        <v>1090.92</v>
      </c>
      <c r="M11" s="184">
        <v>1090.92</v>
      </c>
      <c r="N11" s="185">
        <v>1090.92</v>
      </c>
      <c r="O11" s="183">
        <v>218.76</v>
      </c>
      <c r="P11" s="184">
        <v>218.76</v>
      </c>
      <c r="Q11" s="185">
        <v>218.76</v>
      </c>
      <c r="R11" s="71" t="s">
        <v>143</v>
      </c>
      <c r="S11" s="173"/>
      <c r="T11" s="174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5</v>
      </c>
      <c r="AK11">
        <v>5</v>
      </c>
      <c r="AL11">
        <v>5</v>
      </c>
      <c r="AM11">
        <v>5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 t="s">
        <v>4</v>
      </c>
      <c r="C12" s="49" t="s">
        <v>90</v>
      </c>
      <c r="D12" s="173"/>
      <c r="E12" s="174"/>
      <c r="F12" s="183">
        <v>147.55</v>
      </c>
      <c r="G12" s="184">
        <v>149</v>
      </c>
      <c r="H12" s="185">
        <v>155</v>
      </c>
      <c r="I12" s="183">
        <v>220</v>
      </c>
      <c r="J12" s="184">
        <v>230</v>
      </c>
      <c r="K12" s="185">
        <v>240</v>
      </c>
      <c r="L12" s="183">
        <v>9.61</v>
      </c>
      <c r="M12" s="184">
        <v>9</v>
      </c>
      <c r="N12" s="185">
        <v>10</v>
      </c>
      <c r="O12" s="183">
        <v>82.06</v>
      </c>
      <c r="P12" s="184">
        <v>90</v>
      </c>
      <c r="Q12" s="185">
        <v>95</v>
      </c>
      <c r="R12" s="71" t="s">
        <v>52</v>
      </c>
      <c r="S12" s="173"/>
      <c r="T12" s="174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 t="s">
        <v>3</v>
      </c>
      <c r="C13" s="49" t="s">
        <v>91</v>
      </c>
      <c r="D13" s="173"/>
      <c r="E13" s="174"/>
      <c r="F13" s="183">
        <v>104.74000000000001</v>
      </c>
      <c r="G13" s="184">
        <v>104.74000000000001</v>
      </c>
      <c r="H13" s="185">
        <v>104.74000000000001</v>
      </c>
      <c r="I13" s="183">
        <v>216.81</v>
      </c>
      <c r="J13" s="184">
        <v>216.81</v>
      </c>
      <c r="K13" s="185">
        <v>216.81</v>
      </c>
      <c r="L13" s="183">
        <v>49.32</v>
      </c>
      <c r="M13" s="184">
        <v>49.32</v>
      </c>
      <c r="N13" s="185">
        <v>49.32</v>
      </c>
      <c r="O13" s="183">
        <v>161.39</v>
      </c>
      <c r="P13" s="184">
        <v>161.39</v>
      </c>
      <c r="Q13" s="185">
        <v>161.39</v>
      </c>
      <c r="R13" s="151" t="s">
        <v>428</v>
      </c>
      <c r="S13" s="173"/>
      <c r="T13" s="174"/>
      <c r="AA13">
        <v>3</v>
      </c>
      <c r="AD13">
        <v>3</v>
      </c>
      <c r="AE13">
        <v>3</v>
      </c>
      <c r="AF13">
        <v>3</v>
      </c>
      <c r="AG13">
        <v>5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 t="s">
        <v>18</v>
      </c>
      <c r="C14" s="49" t="s">
        <v>92</v>
      </c>
      <c r="D14" s="173"/>
      <c r="E14" s="174"/>
      <c r="F14" s="183">
        <v>77.35000000000002</v>
      </c>
      <c r="G14" s="184">
        <v>77.35000000000002</v>
      </c>
      <c r="H14" s="185">
        <v>77.35000000000002</v>
      </c>
      <c r="I14" s="183">
        <v>305.85</v>
      </c>
      <c r="J14" s="184">
        <v>305.85</v>
      </c>
      <c r="K14" s="185">
        <v>305.85</v>
      </c>
      <c r="L14" s="183">
        <v>22.25</v>
      </c>
      <c r="M14" s="184">
        <v>22.25</v>
      </c>
      <c r="N14" s="185">
        <v>22.25</v>
      </c>
      <c r="O14" s="183">
        <v>250.75</v>
      </c>
      <c r="P14" s="184">
        <v>250.75</v>
      </c>
      <c r="Q14" s="185">
        <v>250.75</v>
      </c>
      <c r="R14" s="71" t="s">
        <v>54</v>
      </c>
      <c r="S14" s="173"/>
      <c r="T14" s="174"/>
      <c r="AA14">
        <v>3</v>
      </c>
      <c r="AD14">
        <v>2</v>
      </c>
      <c r="AE14">
        <v>3</v>
      </c>
      <c r="AF14">
        <v>3</v>
      </c>
      <c r="AG14">
        <v>2</v>
      </c>
      <c r="AH14">
        <v>5</v>
      </c>
      <c r="AI14">
        <v>5</v>
      </c>
      <c r="AJ14">
        <v>2</v>
      </c>
      <c r="AK14">
        <v>5</v>
      </c>
      <c r="AL14">
        <v>5</v>
      </c>
      <c r="AM14">
        <v>2</v>
      </c>
      <c r="AN14">
        <v>5</v>
      </c>
      <c r="AO14">
        <v>5</v>
      </c>
      <c r="AP14">
        <v>3</v>
      </c>
    </row>
    <row r="15" spans="1:42" ht="12.75">
      <c r="A15">
        <f t="shared" si="0"/>
      </c>
      <c r="B15" s="19" t="s">
        <v>8</v>
      </c>
      <c r="C15" s="49" t="s">
        <v>93</v>
      </c>
      <c r="D15" s="173"/>
      <c r="E15" s="174"/>
      <c r="F15" s="183">
        <v>1.91</v>
      </c>
      <c r="G15" s="184">
        <v>3</v>
      </c>
      <c r="H15" s="185">
        <v>3</v>
      </c>
      <c r="I15" s="183">
        <v>0</v>
      </c>
      <c r="J15" s="184">
        <v>0</v>
      </c>
      <c r="K15" s="185">
        <v>0</v>
      </c>
      <c r="L15" s="183">
        <v>1.91</v>
      </c>
      <c r="M15" s="184">
        <v>3</v>
      </c>
      <c r="N15" s="185">
        <v>3</v>
      </c>
      <c r="O15" s="183">
        <v>0</v>
      </c>
      <c r="P15" s="184">
        <v>0</v>
      </c>
      <c r="Q15" s="185">
        <v>0</v>
      </c>
      <c r="R15" s="71" t="s">
        <v>55</v>
      </c>
      <c r="S15" s="173"/>
      <c r="T15" s="174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9</v>
      </c>
      <c r="C16" s="49" t="s">
        <v>94</v>
      </c>
      <c r="D16" s="173"/>
      <c r="E16" s="174"/>
      <c r="F16" s="183">
        <v>79</v>
      </c>
      <c r="G16" s="184">
        <v>111</v>
      </c>
      <c r="H16" s="185">
        <v>112</v>
      </c>
      <c r="I16" s="183">
        <v>377</v>
      </c>
      <c r="J16" s="184">
        <v>409</v>
      </c>
      <c r="K16" s="185">
        <v>410</v>
      </c>
      <c r="L16" s="183">
        <v>34</v>
      </c>
      <c r="M16" s="184">
        <v>36</v>
      </c>
      <c r="N16" s="185">
        <v>37</v>
      </c>
      <c r="O16" s="183">
        <v>332</v>
      </c>
      <c r="P16" s="184">
        <v>334</v>
      </c>
      <c r="Q16" s="185">
        <v>335</v>
      </c>
      <c r="R16" s="71" t="s">
        <v>75</v>
      </c>
      <c r="S16" s="173"/>
      <c r="T16" s="174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 t="s">
        <v>11</v>
      </c>
      <c r="C17" s="49" t="s">
        <v>95</v>
      </c>
      <c r="D17" s="173"/>
      <c r="E17" s="174"/>
      <c r="F17" s="183">
        <v>3295</v>
      </c>
      <c r="G17" s="184">
        <v>3295</v>
      </c>
      <c r="H17" s="185">
        <v>3295</v>
      </c>
      <c r="I17" s="183">
        <v>180</v>
      </c>
      <c r="J17" s="184">
        <v>180</v>
      </c>
      <c r="K17" s="185">
        <v>180</v>
      </c>
      <c r="L17" s="183">
        <v>3813</v>
      </c>
      <c r="M17" s="184">
        <v>3813</v>
      </c>
      <c r="N17" s="185">
        <v>3813</v>
      </c>
      <c r="O17" s="183">
        <v>698</v>
      </c>
      <c r="P17" s="184">
        <v>698</v>
      </c>
      <c r="Q17" s="185">
        <v>698</v>
      </c>
      <c r="R17" s="71" t="s">
        <v>56</v>
      </c>
      <c r="S17" s="173"/>
      <c r="T17" s="174"/>
      <c r="AA17">
        <v>3</v>
      </c>
      <c r="AD17">
        <v>3</v>
      </c>
      <c r="AE17">
        <v>3</v>
      </c>
      <c r="AF17">
        <v>3</v>
      </c>
      <c r="AG17">
        <v>5</v>
      </c>
      <c r="AH17">
        <v>5</v>
      </c>
      <c r="AI17">
        <v>5</v>
      </c>
      <c r="AJ17">
        <v>2</v>
      </c>
      <c r="AK17">
        <v>5</v>
      </c>
      <c r="AL17">
        <v>5</v>
      </c>
      <c r="AM17">
        <v>2</v>
      </c>
      <c r="AN17">
        <v>5</v>
      </c>
      <c r="AO17">
        <v>5</v>
      </c>
      <c r="AP17">
        <v>3</v>
      </c>
    </row>
    <row r="18" spans="1:42" ht="12.75">
      <c r="A18">
        <f t="shared" si="0"/>
      </c>
      <c r="B18" s="19" t="s">
        <v>13</v>
      </c>
      <c r="C18" s="49" t="s">
        <v>96</v>
      </c>
      <c r="D18" s="173"/>
      <c r="E18" s="174"/>
      <c r="F18" s="183">
        <v>60</v>
      </c>
      <c r="G18" s="184">
        <v>60</v>
      </c>
      <c r="H18" s="185">
        <v>60</v>
      </c>
      <c r="I18" s="183">
        <v>900</v>
      </c>
      <c r="J18" s="184">
        <v>900</v>
      </c>
      <c r="K18" s="185">
        <v>900</v>
      </c>
      <c r="L18" s="183">
        <v>10</v>
      </c>
      <c r="M18" s="184">
        <v>10</v>
      </c>
      <c r="N18" s="185">
        <v>10</v>
      </c>
      <c r="O18" s="183">
        <v>850</v>
      </c>
      <c r="P18" s="184">
        <v>850</v>
      </c>
      <c r="Q18" s="185">
        <v>850</v>
      </c>
      <c r="R18" s="71" t="s">
        <v>57</v>
      </c>
      <c r="S18" s="173"/>
      <c r="T18" s="174"/>
      <c r="AA18">
        <v>3</v>
      </c>
      <c r="AD18">
        <v>3</v>
      </c>
      <c r="AE18">
        <v>3</v>
      </c>
      <c r="AF18">
        <v>3</v>
      </c>
      <c r="AG18">
        <v>3</v>
      </c>
      <c r="AH18">
        <v>5</v>
      </c>
      <c r="AI18">
        <v>5</v>
      </c>
      <c r="AJ18">
        <v>3</v>
      </c>
      <c r="AK18">
        <v>5</v>
      </c>
      <c r="AL18">
        <v>5</v>
      </c>
      <c r="AM18">
        <v>3</v>
      </c>
      <c r="AN18">
        <v>5</v>
      </c>
      <c r="AO18">
        <v>5</v>
      </c>
      <c r="AP18">
        <v>3</v>
      </c>
    </row>
    <row r="19" spans="1:42" ht="12.75">
      <c r="A19">
        <f t="shared" si="0"/>
      </c>
      <c r="B19" s="19" t="s">
        <v>14</v>
      </c>
      <c r="C19" s="49" t="s">
        <v>97</v>
      </c>
      <c r="D19" s="173"/>
      <c r="E19" s="174"/>
      <c r="F19" s="183">
        <v>437</v>
      </c>
      <c r="G19" s="184">
        <v>427</v>
      </c>
      <c r="H19" s="185">
        <v>429</v>
      </c>
      <c r="I19" s="183">
        <v>385</v>
      </c>
      <c r="J19" s="184">
        <v>387</v>
      </c>
      <c r="K19" s="185">
        <v>389</v>
      </c>
      <c r="L19" s="183">
        <v>95</v>
      </c>
      <c r="M19" s="184">
        <v>80</v>
      </c>
      <c r="N19" s="185">
        <v>80</v>
      </c>
      <c r="O19" s="183">
        <v>43</v>
      </c>
      <c r="P19" s="184">
        <v>40</v>
      </c>
      <c r="Q19" s="185">
        <v>40</v>
      </c>
      <c r="R19" s="71" t="s">
        <v>58</v>
      </c>
      <c r="S19" s="173"/>
      <c r="T19" s="174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 t="s">
        <v>15</v>
      </c>
      <c r="C20" s="49" t="s">
        <v>98</v>
      </c>
      <c r="D20" s="173"/>
      <c r="E20" s="174"/>
      <c r="F20" s="183">
        <v>1534.96</v>
      </c>
      <c r="G20" s="184">
        <v>1800</v>
      </c>
      <c r="H20" s="185">
        <v>2000</v>
      </c>
      <c r="I20" s="183">
        <v>1450</v>
      </c>
      <c r="J20" s="184">
        <v>1600</v>
      </c>
      <c r="K20" s="185">
        <v>1800</v>
      </c>
      <c r="L20" s="183">
        <v>276</v>
      </c>
      <c r="M20" s="184">
        <v>320</v>
      </c>
      <c r="N20" s="185">
        <v>350</v>
      </c>
      <c r="O20" s="183">
        <v>191.04</v>
      </c>
      <c r="P20" s="184">
        <v>120</v>
      </c>
      <c r="Q20" s="185">
        <v>150</v>
      </c>
      <c r="R20" s="71" t="s">
        <v>15</v>
      </c>
      <c r="S20" s="173"/>
      <c r="T20" s="174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 t="s">
        <v>10</v>
      </c>
      <c r="C21" s="49" t="s">
        <v>99</v>
      </c>
      <c r="D21" s="173"/>
      <c r="E21" s="174"/>
      <c r="F21" s="183">
        <v>2158</v>
      </c>
      <c r="G21" s="184">
        <v>2410</v>
      </c>
      <c r="H21" s="185">
        <v>2500</v>
      </c>
      <c r="I21" s="183">
        <v>2415</v>
      </c>
      <c r="J21" s="184">
        <v>2660</v>
      </c>
      <c r="K21" s="185">
        <v>2750</v>
      </c>
      <c r="L21" s="183">
        <v>381</v>
      </c>
      <c r="M21" s="184">
        <v>400</v>
      </c>
      <c r="N21" s="185">
        <v>425</v>
      </c>
      <c r="O21" s="183">
        <v>638</v>
      </c>
      <c r="P21" s="184">
        <v>650</v>
      </c>
      <c r="Q21" s="185">
        <v>675</v>
      </c>
      <c r="R21" s="71" t="s">
        <v>59</v>
      </c>
      <c r="S21" s="173"/>
      <c r="T21" s="174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 t="s">
        <v>19</v>
      </c>
      <c r="C22" s="49" t="s">
        <v>100</v>
      </c>
      <c r="D22" s="173"/>
      <c r="E22" s="174"/>
      <c r="F22" s="183">
        <v>72.655651</v>
      </c>
      <c r="G22" s="184">
        <v>56.40793233333332</v>
      </c>
      <c r="H22" s="185">
        <v>56.40793233333332</v>
      </c>
      <c r="I22" s="183">
        <v>17.423000000000002</v>
      </c>
      <c r="J22" s="184">
        <v>15.365333333333334</v>
      </c>
      <c r="K22" s="185">
        <v>15.365333333333334</v>
      </c>
      <c r="L22" s="183">
        <v>72.794697</v>
      </c>
      <c r="M22" s="184">
        <v>58.48969199999999</v>
      </c>
      <c r="N22" s="185">
        <v>58.48969199999999</v>
      </c>
      <c r="O22" s="183">
        <v>17.562046000000002</v>
      </c>
      <c r="P22" s="184">
        <v>17.447093000000002</v>
      </c>
      <c r="Q22" s="185">
        <v>17.447093000000002</v>
      </c>
      <c r="R22" s="71" t="s">
        <v>60</v>
      </c>
      <c r="S22" s="173"/>
      <c r="T22" s="174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1:42" ht="12.75">
      <c r="A23">
        <f t="shared" si="0"/>
      </c>
      <c r="B23" s="19" t="s">
        <v>20</v>
      </c>
      <c r="C23" s="49" t="s">
        <v>101</v>
      </c>
      <c r="D23" s="173"/>
      <c r="E23" s="174"/>
      <c r="F23" s="183">
        <v>45.31</v>
      </c>
      <c r="G23" s="184">
        <v>50</v>
      </c>
      <c r="H23" s="185">
        <v>60</v>
      </c>
      <c r="I23" s="183">
        <v>37.54</v>
      </c>
      <c r="J23" s="184">
        <v>40</v>
      </c>
      <c r="K23" s="185">
        <v>45</v>
      </c>
      <c r="L23" s="183">
        <v>37.96</v>
      </c>
      <c r="M23" s="184">
        <v>40</v>
      </c>
      <c r="N23" s="185">
        <v>45</v>
      </c>
      <c r="O23" s="183">
        <v>30.19</v>
      </c>
      <c r="P23" s="184">
        <v>30</v>
      </c>
      <c r="Q23" s="185">
        <v>30</v>
      </c>
      <c r="R23" s="71" t="s">
        <v>61</v>
      </c>
      <c r="S23" s="173"/>
      <c r="T23" s="174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1:42" ht="12.75">
      <c r="A24">
        <f t="shared" si="0"/>
      </c>
      <c r="B24" s="19" t="s">
        <v>21</v>
      </c>
      <c r="C24" s="49" t="s">
        <v>102</v>
      </c>
      <c r="D24" s="173"/>
      <c r="E24" s="174"/>
      <c r="F24" s="183">
        <v>2630</v>
      </c>
      <c r="G24" s="184">
        <v>2630</v>
      </c>
      <c r="H24" s="185">
        <v>2630</v>
      </c>
      <c r="I24" s="183">
        <v>400</v>
      </c>
      <c r="J24" s="184">
        <v>400</v>
      </c>
      <c r="K24" s="185">
        <v>400</v>
      </c>
      <c r="L24" s="183">
        <v>2242</v>
      </c>
      <c r="M24" s="184">
        <v>2242</v>
      </c>
      <c r="N24" s="185">
        <v>2242</v>
      </c>
      <c r="O24" s="183">
        <v>12</v>
      </c>
      <c r="P24" s="184">
        <v>12</v>
      </c>
      <c r="Q24" s="185">
        <v>12</v>
      </c>
      <c r="R24" s="71" t="s">
        <v>62</v>
      </c>
      <c r="S24" s="173"/>
      <c r="T24" s="174"/>
      <c r="AA24">
        <v>3</v>
      </c>
      <c r="AD24">
        <v>3</v>
      </c>
      <c r="AE24">
        <v>3</v>
      </c>
      <c r="AF24">
        <v>3</v>
      </c>
      <c r="AG24">
        <v>5</v>
      </c>
      <c r="AH24">
        <v>5</v>
      </c>
      <c r="AI24">
        <v>5</v>
      </c>
      <c r="AJ24">
        <v>2</v>
      </c>
      <c r="AK24">
        <v>5</v>
      </c>
      <c r="AL24">
        <v>5</v>
      </c>
      <c r="AM24">
        <v>2</v>
      </c>
      <c r="AN24">
        <v>5</v>
      </c>
      <c r="AO24">
        <v>5</v>
      </c>
      <c r="AP24">
        <v>3</v>
      </c>
    </row>
    <row r="25" spans="1:42" ht="12.75">
      <c r="A25">
        <f t="shared" si="0"/>
      </c>
      <c r="B25" s="19" t="s">
        <v>25</v>
      </c>
      <c r="C25" s="49" t="s">
        <v>103</v>
      </c>
      <c r="D25" s="173"/>
      <c r="E25" s="174"/>
      <c r="F25" s="183">
        <v>103</v>
      </c>
      <c r="G25" s="184">
        <v>103</v>
      </c>
      <c r="H25" s="185">
        <v>103</v>
      </c>
      <c r="I25" s="183">
        <v>1530</v>
      </c>
      <c r="J25" s="184">
        <v>1530</v>
      </c>
      <c r="K25" s="185">
        <v>1530</v>
      </c>
      <c r="L25" s="183">
        <v>239</v>
      </c>
      <c r="M25" s="184">
        <v>239</v>
      </c>
      <c r="N25" s="185">
        <v>239</v>
      </c>
      <c r="O25" s="183">
        <v>1666</v>
      </c>
      <c r="P25" s="184">
        <v>1666</v>
      </c>
      <c r="Q25" s="185">
        <v>1666</v>
      </c>
      <c r="R25" s="71" t="s">
        <v>63</v>
      </c>
      <c r="S25" s="173"/>
      <c r="T25" s="174"/>
      <c r="AA25">
        <v>3</v>
      </c>
      <c r="AD25">
        <v>3</v>
      </c>
      <c r="AE25">
        <v>3</v>
      </c>
      <c r="AF25">
        <v>3</v>
      </c>
      <c r="AG25">
        <v>3</v>
      </c>
      <c r="AH25">
        <v>5</v>
      </c>
      <c r="AI25">
        <v>5</v>
      </c>
      <c r="AJ25">
        <v>2</v>
      </c>
      <c r="AK25">
        <v>5</v>
      </c>
      <c r="AL25">
        <v>5</v>
      </c>
      <c r="AM25">
        <v>2</v>
      </c>
      <c r="AN25">
        <v>5</v>
      </c>
      <c r="AO25">
        <v>5</v>
      </c>
      <c r="AP25">
        <v>3</v>
      </c>
    </row>
    <row r="26" spans="1:42" ht="12.75">
      <c r="A26">
        <f t="shared" si="0"/>
      </c>
      <c r="B26" s="19" t="s">
        <v>24</v>
      </c>
      <c r="C26" s="49" t="s">
        <v>104</v>
      </c>
      <c r="D26" s="173"/>
      <c r="E26" s="174"/>
      <c r="F26" s="183">
        <v>49</v>
      </c>
      <c r="G26" s="184">
        <v>49</v>
      </c>
      <c r="H26" s="185">
        <v>49</v>
      </c>
      <c r="I26" s="183">
        <v>330</v>
      </c>
      <c r="J26" s="184">
        <v>330</v>
      </c>
      <c r="K26" s="185">
        <v>330</v>
      </c>
      <c r="L26" s="183">
        <v>196</v>
      </c>
      <c r="M26" s="184">
        <v>196</v>
      </c>
      <c r="N26" s="185">
        <v>196</v>
      </c>
      <c r="O26" s="183">
        <v>477</v>
      </c>
      <c r="P26" s="184">
        <v>477</v>
      </c>
      <c r="Q26" s="185">
        <v>477</v>
      </c>
      <c r="R26" s="71" t="s">
        <v>305</v>
      </c>
      <c r="S26" s="173"/>
      <c r="T26" s="174"/>
      <c r="AA26">
        <v>3</v>
      </c>
      <c r="AD26">
        <v>3</v>
      </c>
      <c r="AE26">
        <v>3</v>
      </c>
      <c r="AF26">
        <v>3</v>
      </c>
      <c r="AG26">
        <v>3</v>
      </c>
      <c r="AH26">
        <v>5</v>
      </c>
      <c r="AI26">
        <v>5</v>
      </c>
      <c r="AJ26">
        <v>2</v>
      </c>
      <c r="AK26">
        <v>5</v>
      </c>
      <c r="AL26">
        <v>5</v>
      </c>
      <c r="AM26">
        <v>2</v>
      </c>
      <c r="AN26">
        <v>5</v>
      </c>
      <c r="AO26">
        <v>5</v>
      </c>
      <c r="AP26">
        <v>3</v>
      </c>
    </row>
    <row r="27" spans="1:42" ht="12.75">
      <c r="A27">
        <f t="shared" si="0"/>
      </c>
      <c r="B27" s="19" t="s">
        <v>144</v>
      </c>
      <c r="C27" s="49" t="s">
        <v>145</v>
      </c>
      <c r="D27" s="173"/>
      <c r="E27" s="174"/>
      <c r="F27" s="183">
        <v>27.72</v>
      </c>
      <c r="G27" s="184">
        <v>27.72</v>
      </c>
      <c r="H27" s="185">
        <v>27.72</v>
      </c>
      <c r="I27" s="183">
        <v>45</v>
      </c>
      <c r="J27" s="184">
        <v>45</v>
      </c>
      <c r="K27" s="185">
        <v>45</v>
      </c>
      <c r="L27" s="183">
        <v>8.61</v>
      </c>
      <c r="M27" s="184">
        <v>8.61</v>
      </c>
      <c r="N27" s="185">
        <v>8.61</v>
      </c>
      <c r="O27" s="183">
        <v>25.89</v>
      </c>
      <c r="P27" s="184">
        <v>25.89</v>
      </c>
      <c r="Q27" s="185">
        <v>25.89</v>
      </c>
      <c r="R27" s="71" t="s">
        <v>144</v>
      </c>
      <c r="S27" s="173"/>
      <c r="T27" s="174"/>
      <c r="AA27">
        <v>3</v>
      </c>
      <c r="AD27">
        <v>3</v>
      </c>
      <c r="AE27">
        <v>3</v>
      </c>
      <c r="AF27">
        <v>3</v>
      </c>
      <c r="AG27">
        <v>5</v>
      </c>
      <c r="AH27">
        <v>5</v>
      </c>
      <c r="AI27">
        <v>5</v>
      </c>
      <c r="AJ27">
        <v>2</v>
      </c>
      <c r="AK27">
        <v>5</v>
      </c>
      <c r="AL27">
        <v>5</v>
      </c>
      <c r="AM27">
        <v>2</v>
      </c>
      <c r="AN27">
        <v>5</v>
      </c>
      <c r="AO27">
        <v>5</v>
      </c>
      <c r="AP27">
        <v>3</v>
      </c>
    </row>
    <row r="28" spans="1:42" ht="12.75">
      <c r="A28">
        <f t="shared" si="0"/>
      </c>
      <c r="B28" s="19" t="s">
        <v>28</v>
      </c>
      <c r="C28" s="49" t="s">
        <v>105</v>
      </c>
      <c r="D28" s="173"/>
      <c r="E28" s="174"/>
      <c r="F28" s="183">
        <v>0.44</v>
      </c>
      <c r="G28" s="184">
        <v>0.44</v>
      </c>
      <c r="H28" s="185">
        <v>0.36</v>
      </c>
      <c r="I28" s="183">
        <v>0</v>
      </c>
      <c r="J28" s="184">
        <v>0</v>
      </c>
      <c r="K28" s="185">
        <v>0</v>
      </c>
      <c r="L28" s="183">
        <v>0.44</v>
      </c>
      <c r="M28" s="184">
        <v>0.44</v>
      </c>
      <c r="N28" s="185">
        <v>0.36</v>
      </c>
      <c r="O28" s="183">
        <v>0</v>
      </c>
      <c r="P28" s="184">
        <v>0</v>
      </c>
      <c r="Q28" s="185">
        <v>0</v>
      </c>
      <c r="R28" s="71" t="s">
        <v>64</v>
      </c>
      <c r="S28" s="173"/>
      <c r="T28" s="174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 t="s">
        <v>29</v>
      </c>
      <c r="C29" s="49" t="s">
        <v>106</v>
      </c>
      <c r="D29" s="173"/>
      <c r="E29" s="174"/>
      <c r="F29" s="183">
        <v>442</v>
      </c>
      <c r="G29" s="184">
        <v>670</v>
      </c>
      <c r="H29" s="185">
        <v>1070</v>
      </c>
      <c r="I29" s="183">
        <v>298</v>
      </c>
      <c r="J29" s="184">
        <v>310</v>
      </c>
      <c r="K29" s="185">
        <v>310</v>
      </c>
      <c r="L29" s="183">
        <v>327</v>
      </c>
      <c r="M29" s="184">
        <v>550</v>
      </c>
      <c r="N29" s="185">
        <v>950</v>
      </c>
      <c r="O29" s="183">
        <v>183</v>
      </c>
      <c r="P29" s="184">
        <v>190</v>
      </c>
      <c r="Q29" s="185">
        <v>190</v>
      </c>
      <c r="R29" s="71" t="s">
        <v>65</v>
      </c>
      <c r="S29" s="173"/>
      <c r="T29" s="174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30</v>
      </c>
      <c r="C30" s="49" t="s">
        <v>107</v>
      </c>
      <c r="D30" s="173"/>
      <c r="E30" s="174"/>
      <c r="F30" s="183">
        <v>7.8799999999999955</v>
      </c>
      <c r="G30" s="184">
        <v>7.8799999999999955</v>
      </c>
      <c r="H30" s="185">
        <v>7.8799999999999955</v>
      </c>
      <c r="I30" s="183">
        <v>57.37</v>
      </c>
      <c r="J30" s="184">
        <v>57.37</v>
      </c>
      <c r="K30" s="185">
        <v>57.37</v>
      </c>
      <c r="L30" s="183">
        <v>42.52</v>
      </c>
      <c r="M30" s="184">
        <v>42.52</v>
      </c>
      <c r="N30" s="185">
        <v>42.52</v>
      </c>
      <c r="O30" s="183">
        <v>92.01</v>
      </c>
      <c r="P30" s="184">
        <v>92.01</v>
      </c>
      <c r="Q30" s="185">
        <v>92.01</v>
      </c>
      <c r="R30" s="71" t="s">
        <v>66</v>
      </c>
      <c r="S30" s="173"/>
      <c r="T30" s="174"/>
      <c r="AA30">
        <v>3</v>
      </c>
      <c r="AD30">
        <v>3</v>
      </c>
      <c r="AE30">
        <v>3</v>
      </c>
      <c r="AF30">
        <v>3</v>
      </c>
      <c r="AG30">
        <v>5</v>
      </c>
      <c r="AH30">
        <v>5</v>
      </c>
      <c r="AI30">
        <v>5</v>
      </c>
      <c r="AJ30">
        <v>5</v>
      </c>
      <c r="AK30">
        <v>5</v>
      </c>
      <c r="AL30">
        <v>5</v>
      </c>
      <c r="AM30">
        <v>5</v>
      </c>
      <c r="AN30">
        <v>5</v>
      </c>
      <c r="AO30">
        <v>5</v>
      </c>
      <c r="AP30">
        <v>3</v>
      </c>
    </row>
    <row r="31" spans="1:42" ht="12.75">
      <c r="A31">
        <f t="shared" si="0"/>
      </c>
      <c r="B31" s="19" t="s">
        <v>31</v>
      </c>
      <c r="C31" s="49" t="s">
        <v>108</v>
      </c>
      <c r="D31" s="173"/>
      <c r="E31" s="174"/>
      <c r="F31" s="183">
        <v>126.12000000000009</v>
      </c>
      <c r="G31" s="184">
        <v>350</v>
      </c>
      <c r="H31" s="185">
        <v>420</v>
      </c>
      <c r="I31" s="183">
        <v>688.671</v>
      </c>
      <c r="J31" s="184">
        <v>850</v>
      </c>
      <c r="K31" s="185">
        <v>900</v>
      </c>
      <c r="L31" s="183">
        <v>188.643</v>
      </c>
      <c r="M31" s="184">
        <v>200</v>
      </c>
      <c r="N31" s="185">
        <v>200</v>
      </c>
      <c r="O31" s="183">
        <v>751.194</v>
      </c>
      <c r="P31" s="184">
        <v>700</v>
      </c>
      <c r="Q31" s="185">
        <v>680</v>
      </c>
      <c r="R31" s="71" t="s">
        <v>67</v>
      </c>
      <c r="S31" s="173"/>
      <c r="T31" s="174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32</v>
      </c>
      <c r="C32" s="49" t="s">
        <v>109</v>
      </c>
      <c r="D32" s="173"/>
      <c r="E32" s="174"/>
      <c r="F32" s="183">
        <v>250.33830300000005</v>
      </c>
      <c r="G32" s="184">
        <v>225</v>
      </c>
      <c r="H32" s="185">
        <v>235</v>
      </c>
      <c r="I32" s="183">
        <v>734.94</v>
      </c>
      <c r="J32" s="184">
        <v>740</v>
      </c>
      <c r="K32" s="185">
        <v>750</v>
      </c>
      <c r="L32" s="183">
        <v>52.553557</v>
      </c>
      <c r="M32" s="184">
        <v>25</v>
      </c>
      <c r="N32" s="185">
        <v>30</v>
      </c>
      <c r="O32" s="183">
        <v>537.155254</v>
      </c>
      <c r="P32" s="184">
        <v>540</v>
      </c>
      <c r="Q32" s="185">
        <v>545</v>
      </c>
      <c r="R32" s="71" t="s">
        <v>32</v>
      </c>
      <c r="S32" s="173"/>
      <c r="T32" s="174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 t="s">
        <v>33</v>
      </c>
      <c r="C33" s="49" t="s">
        <v>110</v>
      </c>
      <c r="D33" s="173"/>
      <c r="E33" s="174"/>
      <c r="F33" s="183">
        <v>500</v>
      </c>
      <c r="G33" s="184">
        <v>500</v>
      </c>
      <c r="H33" s="185">
        <v>500</v>
      </c>
      <c r="I33" s="183">
        <v>600</v>
      </c>
      <c r="J33" s="184">
        <v>500</v>
      </c>
      <c r="K33" s="185">
        <v>500</v>
      </c>
      <c r="L33" s="183">
        <v>100</v>
      </c>
      <c r="M33" s="184">
        <v>200</v>
      </c>
      <c r="N33" s="185">
        <v>200</v>
      </c>
      <c r="O33" s="183">
        <v>200</v>
      </c>
      <c r="P33" s="184">
        <v>200</v>
      </c>
      <c r="Q33" s="185">
        <v>200</v>
      </c>
      <c r="R33" s="71" t="s">
        <v>68</v>
      </c>
      <c r="S33" s="173"/>
      <c r="T33" s="174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>IF(SUM(F34:Q34)&lt;1,"Y","")</f>
      </c>
      <c r="B34" s="19" t="s">
        <v>366</v>
      </c>
      <c r="C34" s="49" t="s">
        <v>368</v>
      </c>
      <c r="D34" s="173"/>
      <c r="E34" s="174"/>
      <c r="F34" s="183">
        <v>257</v>
      </c>
      <c r="G34" s="184">
        <v>262</v>
      </c>
      <c r="H34" s="185">
        <v>263</v>
      </c>
      <c r="I34" s="183">
        <v>323</v>
      </c>
      <c r="J34" s="184">
        <v>332</v>
      </c>
      <c r="K34" s="185">
        <v>335</v>
      </c>
      <c r="L34" s="183">
        <v>27</v>
      </c>
      <c r="M34" s="184">
        <v>30</v>
      </c>
      <c r="N34" s="185">
        <v>33</v>
      </c>
      <c r="O34" s="183">
        <v>93</v>
      </c>
      <c r="P34" s="184">
        <v>100</v>
      </c>
      <c r="Q34" s="185">
        <v>105</v>
      </c>
      <c r="R34" s="71" t="s">
        <v>367</v>
      </c>
      <c r="S34" s="173"/>
      <c r="T34" s="174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35</v>
      </c>
      <c r="C35" s="49" t="s">
        <v>111</v>
      </c>
      <c r="D35" s="173"/>
      <c r="E35" s="174"/>
      <c r="F35" s="183">
        <v>16.129999999999995</v>
      </c>
      <c r="G35" s="184">
        <v>20</v>
      </c>
      <c r="H35" s="185">
        <v>25</v>
      </c>
      <c r="I35" s="183">
        <v>131</v>
      </c>
      <c r="J35" s="184">
        <v>130</v>
      </c>
      <c r="K35" s="185">
        <v>140</v>
      </c>
      <c r="L35" s="183">
        <v>47.72</v>
      </c>
      <c r="M35" s="184">
        <v>45</v>
      </c>
      <c r="N35" s="185">
        <v>45</v>
      </c>
      <c r="O35" s="183">
        <v>162.59</v>
      </c>
      <c r="P35" s="184">
        <v>155</v>
      </c>
      <c r="Q35" s="185">
        <v>160</v>
      </c>
      <c r="R35" s="71" t="s">
        <v>69</v>
      </c>
      <c r="S35" s="173"/>
      <c r="T35" s="174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36</v>
      </c>
      <c r="C36" s="49" t="s">
        <v>112</v>
      </c>
      <c r="D36" s="173"/>
      <c r="E36" s="174"/>
      <c r="F36" s="183">
        <v>157.8252428</v>
      </c>
      <c r="G36" s="184">
        <v>155</v>
      </c>
      <c r="H36" s="185">
        <v>183</v>
      </c>
      <c r="I36" s="183">
        <v>118</v>
      </c>
      <c r="J36" s="184">
        <v>120</v>
      </c>
      <c r="K36" s="185">
        <v>123</v>
      </c>
      <c r="L36" s="183">
        <v>227.5852428</v>
      </c>
      <c r="M36" s="184">
        <v>200</v>
      </c>
      <c r="N36" s="185">
        <v>210</v>
      </c>
      <c r="O36" s="183">
        <v>187.76</v>
      </c>
      <c r="P36" s="184">
        <v>165</v>
      </c>
      <c r="Q36" s="185">
        <v>150</v>
      </c>
      <c r="R36" s="71" t="s">
        <v>70</v>
      </c>
      <c r="S36" s="173"/>
      <c r="T36" s="174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12</v>
      </c>
      <c r="C37" s="49" t="s">
        <v>113</v>
      </c>
      <c r="D37" s="173"/>
      <c r="E37" s="174"/>
      <c r="F37" s="183">
        <v>506.21000000000004</v>
      </c>
      <c r="G37" s="184">
        <v>464</v>
      </c>
      <c r="H37" s="185">
        <v>461</v>
      </c>
      <c r="I37" s="183">
        <v>573</v>
      </c>
      <c r="J37" s="184">
        <v>580</v>
      </c>
      <c r="K37" s="185">
        <v>580</v>
      </c>
      <c r="L37" s="183">
        <v>43.59</v>
      </c>
      <c r="M37" s="184">
        <v>30</v>
      </c>
      <c r="N37" s="185">
        <v>31</v>
      </c>
      <c r="O37" s="183">
        <v>110.38</v>
      </c>
      <c r="P37" s="184">
        <v>146</v>
      </c>
      <c r="Q37" s="185">
        <v>150</v>
      </c>
      <c r="R37" s="71" t="s">
        <v>71</v>
      </c>
      <c r="S37" s="173"/>
      <c r="T37" s="174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t="shared" si="0"/>
      </c>
      <c r="B38" s="19" t="s">
        <v>37</v>
      </c>
      <c r="C38" s="49" t="s">
        <v>114</v>
      </c>
      <c r="D38" s="173"/>
      <c r="E38" s="174"/>
      <c r="F38" s="183">
        <v>1867.68</v>
      </c>
      <c r="G38" s="184">
        <v>2140</v>
      </c>
      <c r="H38" s="185">
        <v>2240</v>
      </c>
      <c r="I38" s="183">
        <v>1642</v>
      </c>
      <c r="J38" s="184">
        <v>1900</v>
      </c>
      <c r="K38" s="185">
        <v>2000</v>
      </c>
      <c r="L38" s="183">
        <v>379.96</v>
      </c>
      <c r="M38" s="184">
        <v>400</v>
      </c>
      <c r="N38" s="185">
        <v>400</v>
      </c>
      <c r="O38" s="183">
        <v>154.28</v>
      </c>
      <c r="P38" s="184">
        <v>160</v>
      </c>
      <c r="Q38" s="185">
        <v>160</v>
      </c>
      <c r="R38" s="71" t="s">
        <v>72</v>
      </c>
      <c r="S38" s="173"/>
      <c r="T38" s="174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0"/>
      </c>
      <c r="B39" s="19" t="s">
        <v>7</v>
      </c>
      <c r="C39" s="49" t="s">
        <v>115</v>
      </c>
      <c r="D39" s="173"/>
      <c r="E39" s="174"/>
      <c r="F39" s="183">
        <v>314.89</v>
      </c>
      <c r="G39" s="184">
        <v>320</v>
      </c>
      <c r="H39" s="185">
        <v>325</v>
      </c>
      <c r="I39" s="183">
        <v>227</v>
      </c>
      <c r="J39" s="184">
        <v>230</v>
      </c>
      <c r="K39" s="185">
        <v>235</v>
      </c>
      <c r="L39" s="183">
        <v>88.18</v>
      </c>
      <c r="M39" s="184">
        <v>90</v>
      </c>
      <c r="N39" s="185">
        <v>90</v>
      </c>
      <c r="O39" s="183">
        <v>0.29</v>
      </c>
      <c r="P39" s="184">
        <v>0</v>
      </c>
      <c r="Q39" s="185">
        <v>0</v>
      </c>
      <c r="R39" s="71" t="s">
        <v>73</v>
      </c>
      <c r="S39" s="173"/>
      <c r="T39" s="174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2.75">
      <c r="A40">
        <f t="shared" si="0"/>
      </c>
      <c r="B40" s="19" t="s">
        <v>27</v>
      </c>
      <c r="C40" s="49" t="s">
        <v>116</v>
      </c>
      <c r="D40" s="173"/>
      <c r="E40" s="174"/>
      <c r="F40" s="183">
        <v>65.65</v>
      </c>
      <c r="G40" s="184">
        <v>65.65</v>
      </c>
      <c r="H40" s="185">
        <v>65.65</v>
      </c>
      <c r="I40" s="183">
        <v>0</v>
      </c>
      <c r="J40" s="184">
        <v>0</v>
      </c>
      <c r="K40" s="185">
        <v>0</v>
      </c>
      <c r="L40" s="183">
        <v>66.39</v>
      </c>
      <c r="M40" s="184">
        <v>66.39</v>
      </c>
      <c r="N40" s="185">
        <v>66.39</v>
      </c>
      <c r="O40" s="183">
        <v>0.74</v>
      </c>
      <c r="P40" s="184">
        <v>0.74</v>
      </c>
      <c r="Q40" s="185">
        <v>0.74</v>
      </c>
      <c r="R40" s="71" t="s">
        <v>132</v>
      </c>
      <c r="S40" s="173"/>
      <c r="T40" s="174"/>
      <c r="AA40">
        <v>3</v>
      </c>
      <c r="AD40">
        <v>3</v>
      </c>
      <c r="AE40">
        <v>3</v>
      </c>
      <c r="AF40">
        <v>3</v>
      </c>
      <c r="AG40">
        <v>5</v>
      </c>
      <c r="AH40">
        <v>5</v>
      </c>
      <c r="AI40">
        <v>5</v>
      </c>
      <c r="AJ40">
        <v>2</v>
      </c>
      <c r="AK40">
        <v>5</v>
      </c>
      <c r="AL40">
        <v>5</v>
      </c>
      <c r="AM40">
        <v>2</v>
      </c>
      <c r="AN40">
        <v>5</v>
      </c>
      <c r="AO40">
        <v>5</v>
      </c>
      <c r="AP40">
        <v>3</v>
      </c>
    </row>
    <row r="41" spans="1:42" ht="12.75">
      <c r="A41">
        <f t="shared" si="0"/>
      </c>
      <c r="B41" s="19" t="s">
        <v>38</v>
      </c>
      <c r="C41" s="49" t="s">
        <v>117</v>
      </c>
      <c r="D41" s="173"/>
      <c r="E41" s="174"/>
      <c r="F41" s="183">
        <v>2</v>
      </c>
      <c r="G41" s="184">
        <v>2</v>
      </c>
      <c r="H41" s="185">
        <v>2</v>
      </c>
      <c r="I41" s="183">
        <v>4</v>
      </c>
      <c r="J41" s="184">
        <v>4</v>
      </c>
      <c r="K41" s="185">
        <v>4</v>
      </c>
      <c r="L41" s="183">
        <v>0</v>
      </c>
      <c r="M41" s="184">
        <v>0</v>
      </c>
      <c r="N41" s="185">
        <v>0</v>
      </c>
      <c r="O41" s="183">
        <v>2</v>
      </c>
      <c r="P41" s="184">
        <v>2</v>
      </c>
      <c r="Q41" s="185">
        <v>2</v>
      </c>
      <c r="R41" s="71" t="s">
        <v>74</v>
      </c>
      <c r="S41" s="173"/>
      <c r="T41" s="174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1:42" ht="13.5" thickBot="1">
      <c r="A42">
        <f t="shared" si="0"/>
      </c>
      <c r="B42" s="19" t="s">
        <v>16</v>
      </c>
      <c r="C42" s="49" t="s">
        <v>118</v>
      </c>
      <c r="D42" s="173"/>
      <c r="E42" s="174"/>
      <c r="F42" s="183">
        <v>8208.42</v>
      </c>
      <c r="G42" s="184">
        <v>8210</v>
      </c>
      <c r="H42" s="185">
        <v>8210</v>
      </c>
      <c r="I42" s="183">
        <v>279</v>
      </c>
      <c r="J42" s="184">
        <v>280</v>
      </c>
      <c r="K42" s="185">
        <v>280</v>
      </c>
      <c r="L42" s="183">
        <v>7992</v>
      </c>
      <c r="M42" s="184">
        <v>7990</v>
      </c>
      <c r="N42" s="185">
        <v>7990</v>
      </c>
      <c r="O42" s="183">
        <v>62.58</v>
      </c>
      <c r="P42" s="184">
        <v>60</v>
      </c>
      <c r="Q42" s="185">
        <v>60</v>
      </c>
      <c r="R42" s="71" t="s">
        <v>76</v>
      </c>
      <c r="S42" s="173"/>
      <c r="T42" s="174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1:42" ht="14.25" thickBot="1" thickTop="1">
      <c r="A43">
        <f t="shared" si="0"/>
      </c>
      <c r="C43" s="14" t="s">
        <v>42</v>
      </c>
      <c r="D43" s="177"/>
      <c r="E43" s="178"/>
      <c r="F43" s="155">
        <v>25739.8857968</v>
      </c>
      <c r="G43" s="156">
        <v>26958.687932333334</v>
      </c>
      <c r="H43" s="157">
        <v>27913.607932333332</v>
      </c>
      <c r="I43" s="155">
        <v>16252.604000000003</v>
      </c>
      <c r="J43" s="156">
        <v>17124.395333333334</v>
      </c>
      <c r="K43" s="157">
        <v>17643.395333333334</v>
      </c>
      <c r="L43" s="155">
        <v>18523.0464968</v>
      </c>
      <c r="M43" s="156">
        <v>18826.989692000003</v>
      </c>
      <c r="N43" s="157">
        <v>19307.909692</v>
      </c>
      <c r="O43" s="155">
        <v>9035.764700000002</v>
      </c>
      <c r="P43" s="156">
        <v>8992.697093</v>
      </c>
      <c r="Q43" s="157">
        <v>9037.697093</v>
      </c>
      <c r="R43" s="14" t="s">
        <v>42</v>
      </c>
      <c r="S43" s="177"/>
      <c r="T43" s="178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1:42" ht="13.5" thickTop="1">
      <c r="A44">
        <f t="shared" si="0"/>
      </c>
      <c r="B44" s="16" t="s">
        <v>5</v>
      </c>
      <c r="C44" s="49" t="s">
        <v>119</v>
      </c>
      <c r="D44" s="173"/>
      <c r="E44" s="174"/>
      <c r="F44" s="183">
        <v>22.599999999999977</v>
      </c>
      <c r="G44" s="184">
        <v>25</v>
      </c>
      <c r="H44" s="185">
        <v>25</v>
      </c>
      <c r="I44" s="183">
        <v>278</v>
      </c>
      <c r="J44" s="184">
        <v>295</v>
      </c>
      <c r="K44" s="185">
        <v>315</v>
      </c>
      <c r="L44" s="183">
        <v>6.2</v>
      </c>
      <c r="M44" s="184">
        <v>5</v>
      </c>
      <c r="N44" s="185">
        <v>5</v>
      </c>
      <c r="O44" s="183">
        <v>261.6</v>
      </c>
      <c r="P44" s="184">
        <v>275</v>
      </c>
      <c r="Q44" s="185">
        <v>295</v>
      </c>
      <c r="R44" s="71" t="s">
        <v>77</v>
      </c>
      <c r="S44" s="173"/>
      <c r="T44" s="174"/>
      <c r="AA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2</v>
      </c>
    </row>
    <row r="45" spans="1:42" ht="12.75">
      <c r="A45">
        <f t="shared" si="0"/>
      </c>
      <c r="B45" s="16" t="s">
        <v>22</v>
      </c>
      <c r="C45" s="49" t="s">
        <v>121</v>
      </c>
      <c r="D45" s="173"/>
      <c r="E45" s="174"/>
      <c r="F45" s="183">
        <v>1</v>
      </c>
      <c r="G45" s="184">
        <v>1</v>
      </c>
      <c r="H45" s="185">
        <v>1</v>
      </c>
      <c r="I45" s="183">
        <v>0</v>
      </c>
      <c r="J45" s="184">
        <v>0</v>
      </c>
      <c r="K45" s="185">
        <v>0</v>
      </c>
      <c r="L45" s="183">
        <v>1</v>
      </c>
      <c r="M45" s="184">
        <v>1</v>
      </c>
      <c r="N45" s="185">
        <v>1</v>
      </c>
      <c r="O45" s="183">
        <v>0</v>
      </c>
      <c r="P45" s="184">
        <v>0</v>
      </c>
      <c r="Q45" s="185">
        <v>0</v>
      </c>
      <c r="R45" s="71" t="s">
        <v>22</v>
      </c>
      <c r="S45" s="173"/>
      <c r="T45" s="174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5</v>
      </c>
      <c r="AP45">
        <v>3</v>
      </c>
    </row>
    <row r="46" spans="1:42" ht="12.75">
      <c r="A46">
        <f t="shared" si="0"/>
      </c>
      <c r="B46" s="16" t="s">
        <v>26</v>
      </c>
      <c r="C46" s="49" t="s">
        <v>123</v>
      </c>
      <c r="D46" s="173"/>
      <c r="E46" s="174"/>
      <c r="F46" s="183">
        <v>28.0999</v>
      </c>
      <c r="G46" s="184">
        <v>28.0999</v>
      </c>
      <c r="H46" s="185">
        <v>28.0999</v>
      </c>
      <c r="I46" s="183">
        <v>26.3499</v>
      </c>
      <c r="J46" s="184">
        <v>26.3499</v>
      </c>
      <c r="K46" s="185">
        <v>26.3499</v>
      </c>
      <c r="L46" s="183">
        <v>1.95</v>
      </c>
      <c r="M46" s="184">
        <v>1.95</v>
      </c>
      <c r="N46" s="185">
        <v>1.95</v>
      </c>
      <c r="O46" s="183">
        <v>0.2</v>
      </c>
      <c r="P46" s="184">
        <v>0.2</v>
      </c>
      <c r="Q46" s="185">
        <v>0.2</v>
      </c>
      <c r="R46" s="71" t="s">
        <v>26</v>
      </c>
      <c r="S46" s="173"/>
      <c r="T46" s="174"/>
      <c r="AA46">
        <v>3</v>
      </c>
      <c r="AD46">
        <v>3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5</v>
      </c>
      <c r="AK46">
        <v>5</v>
      </c>
      <c r="AL46">
        <v>5</v>
      </c>
      <c r="AM46">
        <v>5</v>
      </c>
      <c r="AN46">
        <v>5</v>
      </c>
      <c r="AO46">
        <v>5</v>
      </c>
      <c r="AP46">
        <v>3</v>
      </c>
    </row>
    <row r="47" spans="1:42" ht="12.75">
      <c r="A47">
        <f t="shared" si="0"/>
      </c>
      <c r="B47" s="16" t="s">
        <v>34</v>
      </c>
      <c r="C47" s="49" t="s">
        <v>124</v>
      </c>
      <c r="D47" s="173"/>
      <c r="E47" s="174"/>
      <c r="F47" s="183">
        <v>291.12999999999994</v>
      </c>
      <c r="G47" s="184">
        <v>203</v>
      </c>
      <c r="H47" s="185">
        <v>203</v>
      </c>
      <c r="I47" s="183">
        <v>1800</v>
      </c>
      <c r="J47" s="184">
        <v>1950</v>
      </c>
      <c r="K47" s="185">
        <v>2200</v>
      </c>
      <c r="L47" s="183">
        <v>2.09</v>
      </c>
      <c r="M47" s="184">
        <v>3</v>
      </c>
      <c r="N47" s="185">
        <v>3</v>
      </c>
      <c r="O47" s="183">
        <v>1510.96</v>
      </c>
      <c r="P47" s="184">
        <v>1750</v>
      </c>
      <c r="Q47" s="185">
        <v>2000</v>
      </c>
      <c r="R47" s="71" t="s">
        <v>80</v>
      </c>
      <c r="S47" s="173"/>
      <c r="T47" s="174"/>
      <c r="AA47">
        <v>3</v>
      </c>
      <c r="AD47">
        <v>3</v>
      </c>
      <c r="AE47">
        <v>2</v>
      </c>
      <c r="AF47">
        <v>2</v>
      </c>
      <c r="AG47">
        <v>3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3</v>
      </c>
    </row>
    <row r="48" spans="1:42" ht="13.5" thickBot="1">
      <c r="A48">
        <f t="shared" si="0"/>
      </c>
      <c r="B48" s="16" t="s">
        <v>39</v>
      </c>
      <c r="C48" s="49" t="s">
        <v>125</v>
      </c>
      <c r="D48" s="173"/>
      <c r="E48" s="174"/>
      <c r="F48" s="183">
        <v>183.02</v>
      </c>
      <c r="G48" s="184">
        <v>183.02</v>
      </c>
      <c r="H48" s="185">
        <v>183.02</v>
      </c>
      <c r="I48" s="183">
        <v>580</v>
      </c>
      <c r="J48" s="184">
        <v>580</v>
      </c>
      <c r="K48" s="185">
        <v>580</v>
      </c>
      <c r="L48" s="183">
        <v>0.02</v>
      </c>
      <c r="M48" s="184">
        <v>0.02</v>
      </c>
      <c r="N48" s="185">
        <v>0.02</v>
      </c>
      <c r="O48" s="183">
        <v>397</v>
      </c>
      <c r="P48" s="184">
        <v>397</v>
      </c>
      <c r="Q48" s="185">
        <v>397</v>
      </c>
      <c r="R48" s="71" t="s">
        <v>39</v>
      </c>
      <c r="S48" s="173"/>
      <c r="T48" s="174"/>
      <c r="AA48">
        <v>3</v>
      </c>
      <c r="AD48">
        <v>3</v>
      </c>
      <c r="AE48">
        <v>3</v>
      </c>
      <c r="AF48">
        <v>3</v>
      </c>
      <c r="AG48">
        <v>3</v>
      </c>
      <c r="AH48">
        <v>5</v>
      </c>
      <c r="AI48">
        <v>5</v>
      </c>
      <c r="AJ48">
        <v>2</v>
      </c>
      <c r="AK48">
        <v>5</v>
      </c>
      <c r="AL48">
        <v>5</v>
      </c>
      <c r="AM48">
        <v>2</v>
      </c>
      <c r="AN48">
        <v>5</v>
      </c>
      <c r="AO48">
        <v>5</v>
      </c>
      <c r="AP48">
        <v>3</v>
      </c>
    </row>
    <row r="49" spans="1:42" ht="14.25" thickBot="1" thickTop="1">
      <c r="A49">
        <f t="shared" si="0"/>
      </c>
      <c r="C49" s="14" t="s">
        <v>364</v>
      </c>
      <c r="D49" s="177"/>
      <c r="E49" s="178"/>
      <c r="F49" s="155">
        <v>525.8898999999999</v>
      </c>
      <c r="G49" s="156">
        <v>440.1599</v>
      </c>
      <c r="H49" s="157">
        <v>440.1599</v>
      </c>
      <c r="I49" s="155">
        <v>2684.3499</v>
      </c>
      <c r="J49" s="156">
        <v>2851.3499</v>
      </c>
      <c r="K49" s="157">
        <v>3121.3499</v>
      </c>
      <c r="L49" s="155">
        <v>11.299999999999999</v>
      </c>
      <c r="M49" s="156">
        <v>11.009999999999998</v>
      </c>
      <c r="N49" s="157">
        <v>11.009999999999998</v>
      </c>
      <c r="O49" s="155">
        <v>2169.76</v>
      </c>
      <c r="P49" s="156">
        <v>2422.2</v>
      </c>
      <c r="Q49" s="157">
        <v>2692.2</v>
      </c>
      <c r="R49" s="14" t="s">
        <v>365</v>
      </c>
      <c r="S49" s="177"/>
      <c r="T49" s="178"/>
      <c r="AA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</row>
    <row r="50" spans="1:42" ht="13.5" thickTop="1">
      <c r="A50">
        <f t="shared" si="0"/>
      </c>
      <c r="B50" s="16" t="s">
        <v>6</v>
      </c>
      <c r="C50" s="170" t="s">
        <v>128</v>
      </c>
      <c r="D50" s="171"/>
      <c r="E50" s="172"/>
      <c r="F50" s="180">
        <v>416.84999999999985</v>
      </c>
      <c r="G50" s="181">
        <v>473.7209302325582</v>
      </c>
      <c r="H50" s="182">
        <v>490.96764370088795</v>
      </c>
      <c r="I50" s="180">
        <v>3048.35</v>
      </c>
      <c r="J50" s="181">
        <v>3233.720930232558</v>
      </c>
      <c r="K50" s="182">
        <v>3673.6251837008876</v>
      </c>
      <c r="L50" s="180">
        <v>19.94</v>
      </c>
      <c r="M50" s="181">
        <v>21</v>
      </c>
      <c r="N50" s="182">
        <v>22</v>
      </c>
      <c r="O50" s="180">
        <v>2651.44</v>
      </c>
      <c r="P50" s="181">
        <v>2781</v>
      </c>
      <c r="Q50" s="182">
        <v>3204.6575399999997</v>
      </c>
      <c r="R50" s="83" t="s">
        <v>6</v>
      </c>
      <c r="S50" s="171"/>
      <c r="T50" s="172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1:42" ht="13.5" thickBot="1">
      <c r="A51">
        <f t="shared" si="0"/>
      </c>
      <c r="B51" s="16" t="s">
        <v>40</v>
      </c>
      <c r="C51" s="103" t="s">
        <v>129</v>
      </c>
      <c r="D51" s="175"/>
      <c r="E51" s="176"/>
      <c r="F51" s="186">
        <v>1672.3599999999997</v>
      </c>
      <c r="G51" s="187">
        <v>1624</v>
      </c>
      <c r="H51" s="188">
        <v>1551</v>
      </c>
      <c r="I51" s="186">
        <v>7468.36</v>
      </c>
      <c r="J51" s="187">
        <v>8072</v>
      </c>
      <c r="K51" s="188">
        <v>8724</v>
      </c>
      <c r="L51" s="186">
        <v>221</v>
      </c>
      <c r="M51" s="187">
        <v>224</v>
      </c>
      <c r="N51" s="188">
        <v>226</v>
      </c>
      <c r="O51" s="186">
        <v>6017</v>
      </c>
      <c r="P51" s="187">
        <v>6672</v>
      </c>
      <c r="Q51" s="188">
        <v>7399</v>
      </c>
      <c r="R51" s="104" t="s">
        <v>82</v>
      </c>
      <c r="S51" s="175"/>
      <c r="T51" s="176"/>
      <c r="AA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</row>
    <row r="52" spans="1:42" ht="14.25" thickBot="1" thickTop="1">
      <c r="A52">
        <f t="shared" si="0"/>
      </c>
      <c r="C52" s="14" t="s">
        <v>43</v>
      </c>
      <c r="D52" s="12"/>
      <c r="E52" s="13"/>
      <c r="F52" s="155">
        <v>2089.2099999999996</v>
      </c>
      <c r="G52" s="156">
        <v>2097.720930232558</v>
      </c>
      <c r="H52" s="157">
        <v>2041.967643700888</v>
      </c>
      <c r="I52" s="155">
        <v>10516.71</v>
      </c>
      <c r="J52" s="156">
        <v>11305.720930232557</v>
      </c>
      <c r="K52" s="157">
        <v>12397.625183700888</v>
      </c>
      <c r="L52" s="155">
        <v>240.94</v>
      </c>
      <c r="M52" s="156">
        <v>245</v>
      </c>
      <c r="N52" s="157">
        <v>248</v>
      </c>
      <c r="O52" s="155">
        <v>8668.44</v>
      </c>
      <c r="P52" s="156">
        <v>9453</v>
      </c>
      <c r="Q52" s="157">
        <v>10603.65754</v>
      </c>
      <c r="R52" s="18" t="s">
        <v>130</v>
      </c>
      <c r="S52" s="8"/>
      <c r="T52" s="9"/>
      <c r="AA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</row>
    <row r="53" spans="3:20" ht="15" thickTop="1">
      <c r="C53" s="45"/>
      <c r="D53" s="1"/>
      <c r="E53" s="1"/>
      <c r="F53" s="47"/>
      <c r="H53" s="46"/>
      <c r="I53" s="46"/>
      <c r="J53" s="46"/>
      <c r="K53" s="46"/>
      <c r="L53" s="47"/>
      <c r="N53" s="193"/>
      <c r="O53" s="193"/>
      <c r="P53" s="193"/>
      <c r="Q53" s="193"/>
      <c r="R53" s="45"/>
      <c r="S53" s="1"/>
      <c r="T53" s="1"/>
    </row>
    <row r="54" spans="3:20" ht="12.75">
      <c r="C54" s="41" t="str">
        <f ca="1">CELL("filename")</f>
        <v>C:\MyFiles\Timber\Timber Committee\TCQ2019\Masterfiles\[TF2019_final_tables_postmeeting.xls]Table 13</v>
      </c>
      <c r="T54" s="43" t="str">
        <f ca="1">CONCATENATE("printed on ",DAY(NOW()),"/",MONTH(NOW()))</f>
        <v>printed on 15/11</v>
      </c>
    </row>
    <row r="59" spans="10:11" ht="12.75">
      <c r="J59" s="260"/>
      <c r="K59" s="260"/>
    </row>
    <row r="60" spans="10:11" ht="12.75">
      <c r="J60" s="260"/>
      <c r="K60" s="260"/>
    </row>
    <row r="61" spans="10:11" ht="12.75">
      <c r="J61" s="260"/>
      <c r="K61" s="260"/>
    </row>
    <row r="62" spans="9:11" ht="12.75">
      <c r="I62" s="261"/>
      <c r="J62" s="261"/>
      <c r="K62" s="261"/>
    </row>
    <row r="63" spans="10:11" ht="12.75">
      <c r="J63" s="260"/>
      <c r="K63" s="260"/>
    </row>
  </sheetData>
  <sheetProtection/>
  <mergeCells count="11">
    <mergeCell ref="O7:Q7"/>
    <mergeCell ref="R7:T7"/>
    <mergeCell ref="C2:T2"/>
    <mergeCell ref="F3:K3"/>
    <mergeCell ref="L3:Q3"/>
    <mergeCell ref="K5:L5"/>
    <mergeCell ref="F6:H6"/>
    <mergeCell ref="C7:E7"/>
    <mergeCell ref="F7:H7"/>
    <mergeCell ref="I7:K7"/>
    <mergeCell ref="L7:N7"/>
  </mergeCells>
  <conditionalFormatting sqref="F29:M52 N29:R53 C29:E53 C9:R28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32">
    <pageSetUpPr fitToPage="1"/>
  </sheetPr>
  <dimension ref="C2:T6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5" max="5" width="13.28125" style="0" customWidth="1"/>
    <col min="20" max="20" width="16.140625" style="0" bestFit="1" customWidth="1"/>
  </cols>
  <sheetData>
    <row r="2" spans="3:20" ht="12.75">
      <c r="C2" s="274" t="s">
        <v>383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3:20" ht="12.7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3:20" ht="12.75">
      <c r="C4" s="274" t="s">
        <v>460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</row>
    <row r="5" spans="3:20" ht="12.7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3:20" ht="12.75">
      <c r="C6" s="274" t="s">
        <v>461</v>
      </c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</row>
    <row r="8" spans="3:20" ht="15" thickBot="1">
      <c r="C8" s="226"/>
      <c r="D8" s="226"/>
      <c r="E8" s="226"/>
      <c r="F8" s="314" t="s">
        <v>424</v>
      </c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26"/>
      <c r="S8" s="226"/>
      <c r="T8" s="226"/>
    </row>
    <row r="9" spans="3:20" ht="13.5" thickTop="1">
      <c r="C9" s="2"/>
      <c r="D9" s="3"/>
      <c r="E9" s="4"/>
      <c r="F9" s="275" t="s">
        <v>44</v>
      </c>
      <c r="G9" s="276"/>
      <c r="H9" s="277"/>
      <c r="I9" s="2"/>
      <c r="J9" s="3"/>
      <c r="K9" s="4"/>
      <c r="L9" s="17"/>
      <c r="M9" s="3"/>
      <c r="N9" s="4"/>
      <c r="O9" s="17"/>
      <c r="P9" s="3"/>
      <c r="Q9" s="4"/>
      <c r="R9" s="2"/>
      <c r="S9" s="3"/>
      <c r="T9" s="4"/>
    </row>
    <row r="10" spans="3:20" ht="12.75">
      <c r="C10" s="56"/>
      <c r="D10" s="57"/>
      <c r="E10" s="58"/>
      <c r="F10" s="311" t="s">
        <v>45</v>
      </c>
      <c r="G10" s="312"/>
      <c r="H10" s="313"/>
      <c r="I10" s="311" t="s">
        <v>46</v>
      </c>
      <c r="J10" s="312"/>
      <c r="K10" s="313"/>
      <c r="L10" s="311" t="s">
        <v>47</v>
      </c>
      <c r="M10" s="312"/>
      <c r="N10" s="313"/>
      <c r="O10" s="311" t="s">
        <v>48</v>
      </c>
      <c r="P10" s="312"/>
      <c r="Q10" s="313"/>
      <c r="R10" s="56"/>
      <c r="S10" s="57"/>
      <c r="T10" s="58"/>
    </row>
    <row r="11" spans="3:20" ht="12.75">
      <c r="C11" s="271"/>
      <c r="D11" s="272"/>
      <c r="E11" s="273"/>
      <c r="F11" s="81">
        <v>2018</v>
      </c>
      <c r="G11" s="82">
        <v>2019</v>
      </c>
      <c r="H11" s="84">
        <v>2020</v>
      </c>
      <c r="I11" s="81">
        <v>2018</v>
      </c>
      <c r="J11" s="82">
        <v>2019</v>
      </c>
      <c r="K11" s="84">
        <v>2020</v>
      </c>
      <c r="L11" s="81">
        <v>2018</v>
      </c>
      <c r="M11" s="82">
        <v>2019</v>
      </c>
      <c r="N11" s="84">
        <v>2020</v>
      </c>
      <c r="O11" s="81">
        <v>2018</v>
      </c>
      <c r="P11" s="82">
        <v>2019</v>
      </c>
      <c r="Q11" s="84">
        <v>2020</v>
      </c>
      <c r="R11" s="271"/>
      <c r="S11" s="272"/>
      <c r="T11" s="273"/>
    </row>
    <row r="12" spans="3:20" ht="12.75">
      <c r="C12" s="56"/>
      <c r="D12" s="57"/>
      <c r="E12" s="58"/>
      <c r="F12" s="56" t="s">
        <v>219</v>
      </c>
      <c r="G12" s="317" t="s">
        <v>221</v>
      </c>
      <c r="H12" s="273"/>
      <c r="I12" s="56" t="s">
        <v>219</v>
      </c>
      <c r="J12" s="317" t="s">
        <v>221</v>
      </c>
      <c r="K12" s="273"/>
      <c r="L12" s="56" t="s">
        <v>219</v>
      </c>
      <c r="M12" s="317" t="s">
        <v>221</v>
      </c>
      <c r="N12" s="273"/>
      <c r="O12" s="56" t="s">
        <v>219</v>
      </c>
      <c r="P12" s="317" t="s">
        <v>221</v>
      </c>
      <c r="Q12" s="273"/>
      <c r="R12" s="56"/>
      <c r="S12" s="57"/>
      <c r="T12" s="58"/>
    </row>
    <row r="13" spans="3:20" ht="13.5" thickBot="1">
      <c r="C13" s="7"/>
      <c r="D13" s="8"/>
      <c r="E13" s="9"/>
      <c r="F13" s="80" t="s">
        <v>220</v>
      </c>
      <c r="G13" s="315" t="s">
        <v>222</v>
      </c>
      <c r="H13" s="316"/>
      <c r="I13" s="80" t="s">
        <v>220</v>
      </c>
      <c r="J13" s="315" t="s">
        <v>222</v>
      </c>
      <c r="K13" s="316"/>
      <c r="L13" s="80" t="s">
        <v>220</v>
      </c>
      <c r="M13" s="315" t="s">
        <v>222</v>
      </c>
      <c r="N13" s="316"/>
      <c r="O13" s="80" t="s">
        <v>220</v>
      </c>
      <c r="P13" s="315" t="s">
        <v>222</v>
      </c>
      <c r="Q13" s="316"/>
      <c r="R13" s="7"/>
      <c r="S13" s="8"/>
      <c r="T13" s="9"/>
    </row>
    <row r="14" spans="3:20" ht="13.5" thickTop="1">
      <c r="C14" s="83" t="s">
        <v>289</v>
      </c>
      <c r="D14" s="3"/>
      <c r="E14" s="4"/>
      <c r="F14" s="85">
        <v>96.98479309138162</v>
      </c>
      <c r="G14" s="86">
        <v>97.74120699928027</v>
      </c>
      <c r="H14" s="87">
        <v>96.93915954845656</v>
      </c>
      <c r="I14" s="85">
        <v>112.7280559301277</v>
      </c>
      <c r="J14" s="86">
        <v>115.00955516184887</v>
      </c>
      <c r="K14" s="87">
        <v>114.71696952442272</v>
      </c>
      <c r="L14" s="85">
        <v>38.18730357089818</v>
      </c>
      <c r="M14" s="86">
        <v>38.55823145459622</v>
      </c>
      <c r="N14" s="87">
        <v>38.26980019047619</v>
      </c>
      <c r="O14" s="85">
        <v>53.930566409644264</v>
      </c>
      <c r="P14" s="86">
        <v>55.82657961716482</v>
      </c>
      <c r="Q14" s="87">
        <v>56.047610166442354</v>
      </c>
      <c r="R14" s="83" t="s">
        <v>225</v>
      </c>
      <c r="S14" s="3"/>
      <c r="T14" s="4"/>
    </row>
    <row r="15" spans="3:20" ht="12.75">
      <c r="C15" s="6"/>
      <c r="D15" s="1"/>
      <c r="E15" s="5"/>
      <c r="F15" s="88"/>
      <c r="G15" s="89"/>
      <c r="H15" s="90"/>
      <c r="I15" s="88"/>
      <c r="J15" s="89"/>
      <c r="K15" s="90"/>
      <c r="L15" s="88"/>
      <c r="M15" s="89"/>
      <c r="N15" s="90"/>
      <c r="O15" s="88"/>
      <c r="P15" s="89"/>
      <c r="Q15" s="90"/>
      <c r="R15" s="71"/>
      <c r="S15" s="1"/>
      <c r="T15" s="5"/>
    </row>
    <row r="16" spans="3:20" ht="14.25">
      <c r="C16" s="6" t="s">
        <v>284</v>
      </c>
      <c r="D16" s="1"/>
      <c r="E16" s="5"/>
      <c r="F16" s="88">
        <v>211.90394659881417</v>
      </c>
      <c r="G16" s="89">
        <v>211.39129480998574</v>
      </c>
      <c r="H16" s="90">
        <v>208.06722258697133</v>
      </c>
      <c r="I16" s="88">
        <v>209.49751595881415</v>
      </c>
      <c r="J16" s="89">
        <v>212.37106862559813</v>
      </c>
      <c r="K16" s="90">
        <v>209.86049583057832</v>
      </c>
      <c r="L16" s="88">
        <v>21.021155030000003</v>
      </c>
      <c r="M16" s="89">
        <v>20.971434999999996</v>
      </c>
      <c r="N16" s="90">
        <v>20.98191</v>
      </c>
      <c r="O16" s="88">
        <v>18.61472439</v>
      </c>
      <c r="P16" s="89">
        <v>21.95120881561238</v>
      </c>
      <c r="Q16" s="90">
        <v>22.775183243606996</v>
      </c>
      <c r="R16" s="150" t="s">
        <v>297</v>
      </c>
      <c r="S16" s="1"/>
      <c r="T16" s="5"/>
    </row>
    <row r="17" spans="3:20" ht="12.75">
      <c r="C17" s="6"/>
      <c r="D17" s="1"/>
      <c r="E17" s="5"/>
      <c r="F17" s="88"/>
      <c r="G17" s="89"/>
      <c r="H17" s="90"/>
      <c r="I17" s="88"/>
      <c r="J17" s="89"/>
      <c r="K17" s="90"/>
      <c r="L17" s="88"/>
      <c r="M17" s="89"/>
      <c r="N17" s="90"/>
      <c r="O17" s="88"/>
      <c r="P17" s="89"/>
      <c r="Q17" s="90"/>
      <c r="R17" s="71"/>
      <c r="S17" s="1"/>
      <c r="T17" s="5"/>
    </row>
    <row r="18" spans="3:20" ht="12.75">
      <c r="C18" s="71" t="s">
        <v>285</v>
      </c>
      <c r="D18" s="1"/>
      <c r="E18" s="5"/>
      <c r="F18" s="88">
        <v>14.37460014546583</v>
      </c>
      <c r="G18" s="89">
        <v>14.525357772341176</v>
      </c>
      <c r="H18" s="90">
        <v>14.58271289843496</v>
      </c>
      <c r="I18" s="88">
        <v>14.719512549999997</v>
      </c>
      <c r="J18" s="89">
        <v>14.903625684223408</v>
      </c>
      <c r="K18" s="90">
        <v>14.902627018891263</v>
      </c>
      <c r="L18" s="88">
        <v>5.802584094786339</v>
      </c>
      <c r="M18" s="89">
        <v>5.783223357562386</v>
      </c>
      <c r="N18" s="90">
        <v>5.857861727501429</v>
      </c>
      <c r="O18" s="88">
        <v>6.147496499320508</v>
      </c>
      <c r="P18" s="89">
        <v>6.16149126944462</v>
      </c>
      <c r="Q18" s="90">
        <v>6.177775847957734</v>
      </c>
      <c r="R18" s="71" t="s">
        <v>226</v>
      </c>
      <c r="S18" s="1"/>
      <c r="T18" s="5"/>
    </row>
    <row r="19" spans="3:20" ht="12.75">
      <c r="C19" s="49"/>
      <c r="D19" s="1"/>
      <c r="E19" s="5"/>
      <c r="F19" s="88"/>
      <c r="G19" s="89"/>
      <c r="H19" s="90"/>
      <c r="I19" s="88"/>
      <c r="J19" s="89"/>
      <c r="K19" s="90"/>
      <c r="L19" s="88"/>
      <c r="M19" s="89"/>
      <c r="N19" s="90"/>
      <c r="O19" s="88"/>
      <c r="P19" s="89"/>
      <c r="Q19" s="90"/>
      <c r="R19" s="71"/>
      <c r="S19" s="1"/>
      <c r="T19" s="5"/>
    </row>
    <row r="20" spans="3:20" ht="14.25">
      <c r="C20" s="6" t="s">
        <v>323</v>
      </c>
      <c r="D20" s="1"/>
      <c r="E20" s="5"/>
      <c r="F20" s="88">
        <v>13.394072145465831</v>
      </c>
      <c r="G20" s="89">
        <v>13.545638093922573</v>
      </c>
      <c r="H20" s="90">
        <v>13.576425102437266</v>
      </c>
      <c r="I20" s="88">
        <v>14.63149155</v>
      </c>
      <c r="J20" s="89">
        <v>14.818737328059026</v>
      </c>
      <c r="K20" s="90">
        <v>14.818164821480867</v>
      </c>
      <c r="L20" s="88">
        <v>4.60635409478634</v>
      </c>
      <c r="M20" s="89">
        <v>4.574269924238979</v>
      </c>
      <c r="N20" s="90">
        <v>4.62226929462041</v>
      </c>
      <c r="O20" s="88">
        <v>5.843773499320508</v>
      </c>
      <c r="P20" s="89">
        <v>5.847369158375432</v>
      </c>
      <c r="Q20" s="90">
        <v>5.864009013664011</v>
      </c>
      <c r="R20" s="150" t="s">
        <v>328</v>
      </c>
      <c r="S20" s="1"/>
      <c r="T20" s="5"/>
    </row>
    <row r="21" spans="3:20" ht="12.75">
      <c r="C21" s="6"/>
      <c r="D21" s="1"/>
      <c r="E21" s="5"/>
      <c r="F21" s="88"/>
      <c r="G21" s="89"/>
      <c r="H21" s="90"/>
      <c r="I21" s="88"/>
      <c r="J21" s="89"/>
      <c r="K21" s="90"/>
      <c r="L21" s="88"/>
      <c r="M21" s="89"/>
      <c r="N21" s="90"/>
      <c r="O21" s="88"/>
      <c r="P21" s="89"/>
      <c r="Q21" s="90"/>
      <c r="R21" s="71"/>
      <c r="S21" s="1"/>
      <c r="T21" s="5"/>
    </row>
    <row r="22" spans="3:20" ht="14.25">
      <c r="C22" s="6" t="s">
        <v>325</v>
      </c>
      <c r="D22" s="1"/>
      <c r="E22" s="5"/>
      <c r="F22" s="88">
        <v>0.9805280000000001</v>
      </c>
      <c r="G22" s="89">
        <v>0.9797196784186057</v>
      </c>
      <c r="H22" s="90">
        <v>1.006287795997693</v>
      </c>
      <c r="I22" s="88">
        <v>0.088021</v>
      </c>
      <c r="J22" s="89">
        <v>0.08488835616438356</v>
      </c>
      <c r="K22" s="90">
        <v>0.08446219741039594</v>
      </c>
      <c r="L22" s="88">
        <v>1.1962300000000001</v>
      </c>
      <c r="M22" s="89">
        <v>1.2089534333234082</v>
      </c>
      <c r="N22" s="90">
        <v>1.2355924328810184</v>
      </c>
      <c r="O22" s="88">
        <v>0.303723</v>
      </c>
      <c r="P22" s="89">
        <v>0.314122111069186</v>
      </c>
      <c r="Q22" s="90">
        <v>0.3137668342937214</v>
      </c>
      <c r="R22" s="150" t="s">
        <v>329</v>
      </c>
      <c r="S22" s="1"/>
      <c r="T22" s="5"/>
    </row>
    <row r="23" spans="3:20" ht="12.75">
      <c r="C23" s="6"/>
      <c r="D23" s="1"/>
      <c r="E23" s="5"/>
      <c r="F23" s="88"/>
      <c r="G23" s="89"/>
      <c r="H23" s="90"/>
      <c r="I23" s="88"/>
      <c r="J23" s="89"/>
      <c r="K23" s="90"/>
      <c r="L23" s="88"/>
      <c r="M23" s="89"/>
      <c r="N23" s="90"/>
      <c r="O23" s="88"/>
      <c r="P23" s="89"/>
      <c r="Q23" s="90"/>
      <c r="R23" s="20"/>
      <c r="S23" s="1"/>
      <c r="T23" s="5"/>
    </row>
    <row r="24" spans="3:20" ht="14.25">
      <c r="C24" s="6" t="s">
        <v>286</v>
      </c>
      <c r="D24" s="1"/>
      <c r="E24" s="5"/>
      <c r="F24" s="88">
        <v>34.729952571012554</v>
      </c>
      <c r="G24" s="89">
        <v>34.90706741795045</v>
      </c>
      <c r="H24" s="90">
        <v>33.77341234108396</v>
      </c>
      <c r="I24" s="88">
        <v>34.23030479595657</v>
      </c>
      <c r="J24" s="89">
        <v>34.84984002847015</v>
      </c>
      <c r="K24" s="90">
        <v>33.85447014506829</v>
      </c>
      <c r="L24" s="88">
        <v>5.01218253733945</v>
      </c>
      <c r="M24" s="89">
        <v>4.855100710348999</v>
      </c>
      <c r="N24" s="90">
        <v>4.858226571677827</v>
      </c>
      <c r="O24" s="88">
        <v>4.512534762283464</v>
      </c>
      <c r="P24" s="89">
        <v>4.797873320868698</v>
      </c>
      <c r="Q24" s="90">
        <v>4.939284375662156</v>
      </c>
      <c r="R24" s="6" t="s">
        <v>298</v>
      </c>
      <c r="S24" s="1"/>
      <c r="T24" s="5"/>
    </row>
    <row r="25" spans="3:20" ht="12.75">
      <c r="C25" s="6"/>
      <c r="D25" s="1"/>
      <c r="E25" s="5"/>
      <c r="F25" s="91"/>
      <c r="G25" s="92"/>
      <c r="H25" s="93"/>
      <c r="I25" s="91"/>
      <c r="J25" s="92"/>
      <c r="K25" s="93"/>
      <c r="L25" s="88"/>
      <c r="M25" s="89"/>
      <c r="N25" s="90"/>
      <c r="O25" s="88"/>
      <c r="P25" s="89"/>
      <c r="Q25" s="90"/>
      <c r="R25" s="20"/>
      <c r="S25" s="1"/>
      <c r="T25" s="5"/>
    </row>
    <row r="26" spans="3:20" ht="14.25">
      <c r="C26" s="6" t="s">
        <v>323</v>
      </c>
      <c r="D26" s="1"/>
      <c r="E26" s="5"/>
      <c r="F26" s="91">
        <v>34.536952571012556</v>
      </c>
      <c r="G26" s="92">
        <v>34.72012535665118</v>
      </c>
      <c r="H26" s="93">
        <v>33.58064027041805</v>
      </c>
      <c r="I26" s="91">
        <v>34.23030479595657</v>
      </c>
      <c r="J26" s="92">
        <v>34.84984002847015</v>
      </c>
      <c r="K26" s="93">
        <v>33.85447014506829</v>
      </c>
      <c r="L26" s="88">
        <v>4.7784115373394505</v>
      </c>
      <c r="M26" s="89">
        <v>4.630050740779908</v>
      </c>
      <c r="N26" s="90">
        <v>4.6275943543910545</v>
      </c>
      <c r="O26" s="88">
        <v>4.471763762283465</v>
      </c>
      <c r="P26" s="89">
        <v>4.759765412598875</v>
      </c>
      <c r="Q26" s="90">
        <v>4.901424229041297</v>
      </c>
      <c r="R26" s="150" t="s">
        <v>328</v>
      </c>
      <c r="S26" s="1"/>
      <c r="T26" s="5"/>
    </row>
    <row r="27" spans="3:20" ht="12.75">
      <c r="C27" s="6"/>
      <c r="D27" s="1"/>
      <c r="E27" s="5"/>
      <c r="F27" s="91"/>
      <c r="G27" s="92"/>
      <c r="H27" s="93"/>
      <c r="I27" s="91"/>
      <c r="J27" s="92"/>
      <c r="K27" s="93"/>
      <c r="L27" s="88"/>
      <c r="M27" s="89"/>
      <c r="N27" s="90"/>
      <c r="O27" s="88"/>
      <c r="P27" s="89"/>
      <c r="Q27" s="90"/>
      <c r="R27" s="20"/>
      <c r="S27" s="1"/>
      <c r="T27" s="5"/>
    </row>
    <row r="28" spans="3:20" ht="15" thickBot="1">
      <c r="C28" s="7" t="s">
        <v>325</v>
      </c>
      <c r="D28" s="8"/>
      <c r="E28" s="9"/>
      <c r="F28" s="94">
        <v>0.193</v>
      </c>
      <c r="G28" s="95">
        <v>0.18694206129926705</v>
      </c>
      <c r="H28" s="96">
        <v>0.19277207066591306</v>
      </c>
      <c r="I28" s="100"/>
      <c r="J28" s="101"/>
      <c r="K28" s="102"/>
      <c r="L28" s="97">
        <v>0.233771</v>
      </c>
      <c r="M28" s="98">
        <v>0.22504996956909074</v>
      </c>
      <c r="N28" s="99">
        <v>0.23063221728677252</v>
      </c>
      <c r="O28" s="97">
        <v>0.040771</v>
      </c>
      <c r="P28" s="98">
        <v>0.03810790826982367</v>
      </c>
      <c r="Q28" s="99">
        <v>0.03786014662085946</v>
      </c>
      <c r="R28" s="197" t="s">
        <v>329</v>
      </c>
      <c r="S28" s="8"/>
      <c r="T28" s="9"/>
    </row>
    <row r="29" spans="3:20" ht="13.5" thickTop="1">
      <c r="C29" s="20" t="s">
        <v>324</v>
      </c>
      <c r="D29" s="1"/>
      <c r="E29" s="5"/>
      <c r="F29" s="91">
        <v>2.263021</v>
      </c>
      <c r="G29" s="92">
        <v>2.293527678579785</v>
      </c>
      <c r="H29" s="93">
        <v>2.294473410116195</v>
      </c>
      <c r="I29" s="91">
        <v>1.904033</v>
      </c>
      <c r="J29" s="92">
        <v>1.9470143333333336</v>
      </c>
      <c r="K29" s="93">
        <v>1.9400143333333335</v>
      </c>
      <c r="L29" s="88">
        <v>1.3189270000000002</v>
      </c>
      <c r="M29" s="89">
        <v>1.3006986495935724</v>
      </c>
      <c r="N29" s="90">
        <v>1.3121016005973873</v>
      </c>
      <c r="O29" s="88">
        <v>0.9599389999999999</v>
      </c>
      <c r="P29" s="89">
        <v>0.9541853043471211</v>
      </c>
      <c r="Q29" s="90">
        <v>0.9576425238145255</v>
      </c>
      <c r="R29" s="20" t="s">
        <v>332</v>
      </c>
      <c r="S29" s="1"/>
      <c r="T29" s="5"/>
    </row>
    <row r="30" spans="3:20" ht="12.75">
      <c r="C30" s="6"/>
      <c r="D30" s="1"/>
      <c r="E30" s="5"/>
      <c r="F30" s="91"/>
      <c r="G30" s="92"/>
      <c r="H30" s="93"/>
      <c r="I30" s="194"/>
      <c r="J30" s="195"/>
      <c r="K30" s="196"/>
      <c r="L30" s="88"/>
      <c r="M30" s="89"/>
      <c r="N30" s="90"/>
      <c r="O30" s="88"/>
      <c r="P30" s="89"/>
      <c r="Q30" s="90"/>
      <c r="R30" s="20"/>
      <c r="S30" s="1"/>
      <c r="T30" s="5"/>
    </row>
    <row r="31" spans="3:20" ht="12.75">
      <c r="C31" s="20" t="s">
        <v>230</v>
      </c>
      <c r="D31" s="1"/>
      <c r="E31" s="5"/>
      <c r="F31" s="88">
        <v>9.038315</v>
      </c>
      <c r="G31" s="89">
        <v>9.082694021071923</v>
      </c>
      <c r="H31" s="90">
        <v>9.176535560261254</v>
      </c>
      <c r="I31" s="88">
        <v>5.281490000000001</v>
      </c>
      <c r="J31" s="89">
        <v>5.28218139895013</v>
      </c>
      <c r="K31" s="90">
        <v>5.328468211523756</v>
      </c>
      <c r="L31" s="88">
        <v>8.309581</v>
      </c>
      <c r="M31" s="89">
        <v>8.39833868690438</v>
      </c>
      <c r="N31" s="90">
        <v>8.458864915250844</v>
      </c>
      <c r="O31" s="88">
        <v>4.5527560000000005</v>
      </c>
      <c r="P31" s="89">
        <v>4.597826064782587</v>
      </c>
      <c r="Q31" s="90">
        <v>4.610797566513345</v>
      </c>
      <c r="R31" s="20" t="s">
        <v>233</v>
      </c>
      <c r="S31" s="1"/>
      <c r="T31" s="5"/>
    </row>
    <row r="32" spans="3:20" ht="12.75">
      <c r="C32" s="48"/>
      <c r="D32" s="1"/>
      <c r="E32" s="5"/>
      <c r="F32" s="88"/>
      <c r="G32" s="89"/>
      <c r="H32" s="90"/>
      <c r="I32" s="88"/>
      <c r="J32" s="89"/>
      <c r="K32" s="90"/>
      <c r="L32" s="88"/>
      <c r="M32" s="89"/>
      <c r="N32" s="90"/>
      <c r="O32" s="88"/>
      <c r="P32" s="89"/>
      <c r="Q32" s="90"/>
      <c r="R32" s="50"/>
      <c r="S32" s="1"/>
      <c r="T32" s="5"/>
    </row>
    <row r="33" spans="3:20" ht="12.75">
      <c r="C33" s="20" t="s">
        <v>372</v>
      </c>
      <c r="D33" s="1"/>
      <c r="E33" s="5"/>
      <c r="F33" s="88">
        <v>37.189189</v>
      </c>
      <c r="G33" s="89">
        <v>37.136755936390934</v>
      </c>
      <c r="H33" s="90">
        <v>37.2817722747752</v>
      </c>
      <c r="I33" s="88">
        <v>37.488882</v>
      </c>
      <c r="J33" s="89">
        <v>37.54805735975341</v>
      </c>
      <c r="K33" s="90">
        <v>37.83038829829445</v>
      </c>
      <c r="L33" s="88">
        <v>13.175861999999999</v>
      </c>
      <c r="M33" s="89">
        <v>12.957113263382398</v>
      </c>
      <c r="N33" s="90">
        <v>12.934365601545231</v>
      </c>
      <c r="O33" s="88">
        <v>13.475555000000002</v>
      </c>
      <c r="P33" s="89">
        <v>13.368414686744869</v>
      </c>
      <c r="Q33" s="90">
        <v>13.482981625064483</v>
      </c>
      <c r="R33" s="20" t="s">
        <v>374</v>
      </c>
      <c r="S33" s="1"/>
      <c r="T33" s="5"/>
    </row>
    <row r="34" spans="3:20" ht="12.75">
      <c r="C34" s="6"/>
      <c r="D34" s="1"/>
      <c r="E34" s="5"/>
      <c r="F34" s="88"/>
      <c r="G34" s="89"/>
      <c r="H34" s="90"/>
      <c r="I34" s="88"/>
      <c r="J34" s="89"/>
      <c r="K34" s="90"/>
      <c r="L34" s="88"/>
      <c r="M34" s="89"/>
      <c r="N34" s="90"/>
      <c r="O34" s="88"/>
      <c r="P34" s="89"/>
      <c r="Q34" s="90"/>
      <c r="R34" s="20"/>
      <c r="S34" s="1"/>
      <c r="T34" s="5"/>
    </row>
    <row r="35" spans="3:20" ht="12.75">
      <c r="C35" s="20" t="s">
        <v>320</v>
      </c>
      <c r="D35" s="1"/>
      <c r="E35" s="5"/>
      <c r="F35" s="88">
        <v>6.862640000000001</v>
      </c>
      <c r="G35" s="89">
        <v>6.852695390406931</v>
      </c>
      <c r="H35" s="90">
        <v>6.867058185825165</v>
      </c>
      <c r="I35" s="88">
        <v>7.546773000000001</v>
      </c>
      <c r="J35" s="89">
        <v>7.615004</v>
      </c>
      <c r="K35" s="90">
        <v>7.709004</v>
      </c>
      <c r="L35" s="88">
        <v>3.6851879999999997</v>
      </c>
      <c r="M35" s="89">
        <v>3.764278492232738</v>
      </c>
      <c r="N35" s="90">
        <v>3.7650349676185795</v>
      </c>
      <c r="O35" s="88">
        <v>4.369321</v>
      </c>
      <c r="P35" s="89">
        <v>4.526587101825807</v>
      </c>
      <c r="Q35" s="90">
        <v>4.606980781793415</v>
      </c>
      <c r="R35" s="20" t="s">
        <v>320</v>
      </c>
      <c r="S35" s="1"/>
      <c r="T35" s="5"/>
    </row>
    <row r="36" spans="3:20" ht="12.75">
      <c r="C36" s="6"/>
      <c r="D36" s="1"/>
      <c r="E36" s="5"/>
      <c r="F36" s="88"/>
      <c r="G36" s="89"/>
      <c r="H36" s="90"/>
      <c r="I36" s="88"/>
      <c r="J36" s="89"/>
      <c r="K36" s="90"/>
      <c r="L36" s="88"/>
      <c r="M36" s="89"/>
      <c r="N36" s="90"/>
      <c r="O36" s="88"/>
      <c r="P36" s="89"/>
      <c r="Q36" s="90"/>
      <c r="R36" s="20"/>
      <c r="S36" s="1"/>
      <c r="T36" s="5"/>
    </row>
    <row r="37" spans="3:20" ht="12.75">
      <c r="C37" s="20" t="s">
        <v>231</v>
      </c>
      <c r="D37" s="1"/>
      <c r="E37" s="5"/>
      <c r="F37" s="88">
        <v>23.26430005302001</v>
      </c>
      <c r="G37" s="89">
        <v>23.598724555003237</v>
      </c>
      <c r="H37" s="90">
        <v>23.85001656259076</v>
      </c>
      <c r="I37" s="88">
        <v>24.476918050000005</v>
      </c>
      <c r="J37" s="89">
        <v>24.495615275000002</v>
      </c>
      <c r="K37" s="90">
        <v>24.704615275000005</v>
      </c>
      <c r="L37" s="88">
        <v>11.346903736719998</v>
      </c>
      <c r="M37" s="89">
        <v>11.654726778575274</v>
      </c>
      <c r="N37" s="90">
        <v>11.830194529872198</v>
      </c>
      <c r="O37" s="88">
        <v>12.559521733699997</v>
      </c>
      <c r="P37" s="89">
        <v>12.55161749857204</v>
      </c>
      <c r="Q37" s="90">
        <v>12.684793242281442</v>
      </c>
      <c r="R37" s="20" t="s">
        <v>234</v>
      </c>
      <c r="S37" s="1"/>
      <c r="T37" s="5"/>
    </row>
    <row r="38" spans="3:20" ht="12.75">
      <c r="C38" s="6"/>
      <c r="D38" s="1"/>
      <c r="E38" s="5"/>
      <c r="F38" s="88"/>
      <c r="G38" s="89"/>
      <c r="H38" s="90"/>
      <c r="I38" s="88"/>
      <c r="J38" s="89"/>
      <c r="K38" s="90"/>
      <c r="L38" s="88"/>
      <c r="M38" s="89"/>
      <c r="N38" s="90"/>
      <c r="O38" s="88"/>
      <c r="P38" s="89"/>
      <c r="Q38" s="90"/>
      <c r="R38" s="20"/>
      <c r="S38" s="1"/>
      <c r="T38" s="5"/>
    </row>
    <row r="39" spans="3:20" ht="12.75">
      <c r="C39" s="6" t="s">
        <v>232</v>
      </c>
      <c r="D39" s="1"/>
      <c r="E39" s="5"/>
      <c r="F39" s="88">
        <v>2.75919289796</v>
      </c>
      <c r="G39" s="89">
        <v>3.199184</v>
      </c>
      <c r="H39" s="90">
        <v>3.267290279069767</v>
      </c>
      <c r="I39" s="88">
        <v>2.987778</v>
      </c>
      <c r="J39" s="89">
        <v>3.01596</v>
      </c>
      <c r="K39" s="90">
        <v>3.05496</v>
      </c>
      <c r="L39" s="88">
        <v>2.6423358648399993</v>
      </c>
      <c r="M39" s="89">
        <v>2.8201346666666662</v>
      </c>
      <c r="N39" s="90">
        <v>2.867240945736434</v>
      </c>
      <c r="O39" s="88">
        <v>2.8709209668799995</v>
      </c>
      <c r="P39" s="89">
        <v>2.6369106666666666</v>
      </c>
      <c r="Q39" s="90">
        <v>2.654910666666667</v>
      </c>
      <c r="R39" s="20" t="s">
        <v>235</v>
      </c>
      <c r="S39" s="1"/>
      <c r="T39" s="5"/>
    </row>
    <row r="40" spans="3:20" ht="12.75">
      <c r="C40" s="48"/>
      <c r="D40" s="1"/>
      <c r="E40" s="5"/>
      <c r="F40" s="88"/>
      <c r="G40" s="89"/>
      <c r="H40" s="90"/>
      <c r="I40" s="88"/>
      <c r="J40" s="89"/>
      <c r="K40" s="90"/>
      <c r="L40" s="88"/>
      <c r="M40" s="89"/>
      <c r="N40" s="90"/>
      <c r="O40" s="88"/>
      <c r="P40" s="89"/>
      <c r="Q40" s="90"/>
      <c r="R40" s="50"/>
      <c r="S40" s="1"/>
      <c r="T40" s="5"/>
    </row>
    <row r="41" spans="3:20" ht="12.75">
      <c r="C41" s="49" t="s">
        <v>236</v>
      </c>
      <c r="D41" s="1"/>
      <c r="E41" s="5"/>
      <c r="F41" s="88">
        <v>16.40289701642</v>
      </c>
      <c r="G41" s="89">
        <v>16.171348</v>
      </c>
      <c r="H41" s="90">
        <v>16.32054961720332</v>
      </c>
      <c r="I41" s="88">
        <v>17.64171</v>
      </c>
      <c r="J41" s="89">
        <v>17.52564</v>
      </c>
      <c r="K41" s="90">
        <v>17.61664</v>
      </c>
      <c r="L41" s="88">
        <v>6.795833750840001</v>
      </c>
      <c r="M41" s="89">
        <v>6.8928813333333325</v>
      </c>
      <c r="N41" s="90">
        <v>6.995433140562248</v>
      </c>
      <c r="O41" s="88">
        <v>8.03464673442</v>
      </c>
      <c r="P41" s="89">
        <v>8.247173333333333</v>
      </c>
      <c r="Q41" s="90">
        <v>8.291523523358928</v>
      </c>
      <c r="R41" s="71" t="s">
        <v>236</v>
      </c>
      <c r="S41" s="1"/>
      <c r="T41" s="5"/>
    </row>
    <row r="42" spans="3:20" ht="12.75">
      <c r="C42" s="49"/>
      <c r="D42" s="1"/>
      <c r="E42" s="5"/>
      <c r="F42" s="88"/>
      <c r="G42" s="89"/>
      <c r="H42" s="90"/>
      <c r="I42" s="88"/>
      <c r="J42" s="89"/>
      <c r="K42" s="90"/>
      <c r="L42" s="88"/>
      <c r="M42" s="89"/>
      <c r="N42" s="90"/>
      <c r="O42" s="88"/>
      <c r="P42" s="89"/>
      <c r="Q42" s="90"/>
      <c r="R42" s="71"/>
      <c r="S42" s="1"/>
      <c r="T42" s="5"/>
    </row>
    <row r="43" spans="3:20" ht="13.5" thickBot="1">
      <c r="C43" s="103" t="s">
        <v>417</v>
      </c>
      <c r="D43" s="8"/>
      <c r="E43" s="9"/>
      <c r="F43" s="97">
        <v>4.10221013864</v>
      </c>
      <c r="G43" s="98">
        <v>4.228192555003232</v>
      </c>
      <c r="H43" s="99">
        <v>4.262176666317668</v>
      </c>
      <c r="I43" s="97">
        <v>3.84743005</v>
      </c>
      <c r="J43" s="98">
        <v>3.9540152749999997</v>
      </c>
      <c r="K43" s="99">
        <v>4.0330152749999995</v>
      </c>
      <c r="L43" s="97">
        <v>1.90873412104</v>
      </c>
      <c r="M43" s="98">
        <v>1.9417107785752739</v>
      </c>
      <c r="N43" s="99">
        <v>1.967520443573515</v>
      </c>
      <c r="O43" s="97">
        <v>1.6539540324</v>
      </c>
      <c r="P43" s="98">
        <v>1.6675334985720422</v>
      </c>
      <c r="Q43" s="99">
        <v>1.738359052255847</v>
      </c>
      <c r="R43" s="104" t="s">
        <v>418</v>
      </c>
      <c r="S43" s="8"/>
      <c r="T43" s="9"/>
    </row>
    <row r="44" spans="3:20" ht="15" thickTop="1">
      <c r="C44" s="151" t="s">
        <v>300</v>
      </c>
      <c r="D44" s="1"/>
      <c r="E44" s="5"/>
      <c r="F44" s="88">
        <v>321.35647890675375</v>
      </c>
      <c r="G44" s="89">
        <v>322.3241502986109</v>
      </c>
      <c r="H44" s="90">
        <v>321.7997522811176</v>
      </c>
      <c r="I44" s="88">
        <v>301.38518962198026</v>
      </c>
      <c r="J44" s="89">
        <v>303.95068574298</v>
      </c>
      <c r="K44" s="90">
        <v>302.0121464612195</v>
      </c>
      <c r="L44" s="88">
        <v>56.95131478581036</v>
      </c>
      <c r="M44" s="89">
        <v>58.07138064761003</v>
      </c>
      <c r="N44" s="90">
        <v>59.45383845038082</v>
      </c>
      <c r="O44" s="88">
        <v>36.98002550103691</v>
      </c>
      <c r="P44" s="89">
        <v>39.69791609197907</v>
      </c>
      <c r="Q44" s="90">
        <v>39.66623263048276</v>
      </c>
      <c r="R44" s="49" t="s">
        <v>299</v>
      </c>
      <c r="S44" s="1"/>
      <c r="T44" s="5"/>
    </row>
    <row r="45" spans="3:20" ht="12.75">
      <c r="C45" s="49"/>
      <c r="D45" s="1"/>
      <c r="E45" s="5"/>
      <c r="F45" s="88"/>
      <c r="G45" s="89"/>
      <c r="H45" s="90"/>
      <c r="I45" s="88"/>
      <c r="J45" s="89"/>
      <c r="K45" s="90"/>
      <c r="L45" s="88"/>
      <c r="M45" s="89"/>
      <c r="N45" s="90"/>
      <c r="O45" s="88"/>
      <c r="P45" s="89"/>
      <c r="Q45" s="90"/>
      <c r="R45" s="20"/>
      <c r="S45" s="1"/>
      <c r="T45" s="5"/>
    </row>
    <row r="46" spans="3:20" ht="12.75">
      <c r="C46" s="49" t="s">
        <v>375</v>
      </c>
      <c r="D46" s="1"/>
      <c r="E46" s="5"/>
      <c r="F46" s="88">
        <v>184.6630206434803</v>
      </c>
      <c r="G46" s="89">
        <v>183.6792816801996</v>
      </c>
      <c r="H46" s="90">
        <v>182.7189956359596</v>
      </c>
      <c r="I46" s="88">
        <v>177.31459853348028</v>
      </c>
      <c r="J46" s="89">
        <v>179.14277292616867</v>
      </c>
      <c r="K46" s="90">
        <v>177.72933257766155</v>
      </c>
      <c r="L46" s="88">
        <v>29.279368050000002</v>
      </c>
      <c r="M46" s="89">
        <v>29.164244897210025</v>
      </c>
      <c r="N46" s="90">
        <v>29.418532811980818</v>
      </c>
      <c r="O46" s="88">
        <v>21.930945939999997</v>
      </c>
      <c r="P46" s="89">
        <v>24.62773614317907</v>
      </c>
      <c r="Q46" s="90">
        <v>24.428869753682754</v>
      </c>
      <c r="R46" s="20" t="s">
        <v>376</v>
      </c>
      <c r="S46" s="1"/>
      <c r="T46" s="5"/>
    </row>
    <row r="47" spans="3:20" ht="12.75">
      <c r="C47" s="49"/>
      <c r="D47" s="1"/>
      <c r="E47" s="5"/>
      <c r="F47" s="88"/>
      <c r="G47" s="89"/>
      <c r="H47" s="90"/>
      <c r="I47" s="88"/>
      <c r="J47" s="89"/>
      <c r="K47" s="90"/>
      <c r="L47" s="88"/>
      <c r="M47" s="89"/>
      <c r="N47" s="90"/>
      <c r="O47" s="88"/>
      <c r="P47" s="89"/>
      <c r="Q47" s="90"/>
      <c r="R47" s="50"/>
      <c r="S47" s="1"/>
      <c r="T47" s="5"/>
    </row>
    <row r="48" spans="3:20" ht="12.75">
      <c r="C48" s="49" t="s">
        <v>288</v>
      </c>
      <c r="D48" s="1"/>
      <c r="E48" s="5"/>
      <c r="F48" s="88">
        <v>123.74787322882594</v>
      </c>
      <c r="G48" s="89">
        <v>124.25414508324376</v>
      </c>
      <c r="H48" s="90">
        <v>122.93856898657498</v>
      </c>
      <c r="I48" s="88">
        <v>121.83338980882594</v>
      </c>
      <c r="J48" s="89">
        <v>123.64981250914977</v>
      </c>
      <c r="K48" s="90">
        <v>122.64126222360537</v>
      </c>
      <c r="L48" s="88">
        <v>16.453593</v>
      </c>
      <c r="M48" s="89">
        <v>16.836844521593623</v>
      </c>
      <c r="N48" s="90">
        <v>17.0679842690139</v>
      </c>
      <c r="O48" s="88">
        <v>14.539109579999998</v>
      </c>
      <c r="P48" s="89">
        <v>16.232511947499624</v>
      </c>
      <c r="Q48" s="90">
        <v>16.77067750604429</v>
      </c>
      <c r="R48" s="20" t="s">
        <v>238</v>
      </c>
      <c r="S48" s="1"/>
      <c r="T48" s="5"/>
    </row>
    <row r="49" spans="3:20" ht="12.75">
      <c r="C49" s="49"/>
      <c r="D49" s="1"/>
      <c r="E49" s="5"/>
      <c r="F49" s="88"/>
      <c r="G49" s="89"/>
      <c r="H49" s="90"/>
      <c r="I49" s="88"/>
      <c r="J49" s="89"/>
      <c r="K49" s="90"/>
      <c r="L49" s="88"/>
      <c r="M49" s="89"/>
      <c r="N49" s="90"/>
      <c r="O49" s="88"/>
      <c r="P49" s="89"/>
      <c r="Q49" s="90"/>
      <c r="R49" s="50"/>
      <c r="S49" s="1"/>
      <c r="T49" s="5"/>
    </row>
    <row r="50" spans="3:20" ht="12.75">
      <c r="C50" s="49" t="s">
        <v>287</v>
      </c>
      <c r="D50" s="1"/>
      <c r="E50" s="5"/>
      <c r="F50" s="88">
        <v>60.91514741465433</v>
      </c>
      <c r="G50" s="89">
        <v>59.425136596955866</v>
      </c>
      <c r="H50" s="90">
        <v>59.78042664938465</v>
      </c>
      <c r="I50" s="88">
        <v>55.48120872465433</v>
      </c>
      <c r="J50" s="89">
        <v>55.492960417018914</v>
      </c>
      <c r="K50" s="90">
        <v>55.08807035405619</v>
      </c>
      <c r="L50" s="88">
        <v>12.825775049999999</v>
      </c>
      <c r="M50" s="89">
        <v>12.327400375616403</v>
      </c>
      <c r="N50" s="90">
        <v>12.350548542966918</v>
      </c>
      <c r="O50" s="88">
        <v>7.391836359999999</v>
      </c>
      <c r="P50" s="89">
        <v>8.395224195679447</v>
      </c>
      <c r="Q50" s="90">
        <v>7.658192247638462</v>
      </c>
      <c r="R50" s="20" t="s">
        <v>239</v>
      </c>
      <c r="S50" s="1"/>
      <c r="T50" s="5"/>
    </row>
    <row r="51" spans="3:20" ht="12.75">
      <c r="C51" s="49"/>
      <c r="D51" s="1"/>
      <c r="E51" s="5"/>
      <c r="F51" s="88"/>
      <c r="G51" s="89"/>
      <c r="H51" s="90"/>
      <c r="I51" s="88"/>
      <c r="J51" s="89"/>
      <c r="K51" s="90"/>
      <c r="L51" s="88"/>
      <c r="M51" s="89"/>
      <c r="N51" s="90"/>
      <c r="O51" s="88"/>
      <c r="P51" s="89"/>
      <c r="Q51" s="90"/>
      <c r="R51" s="20"/>
      <c r="S51" s="1"/>
      <c r="T51" s="5"/>
    </row>
    <row r="52" spans="3:20" ht="13.5" thickBot="1">
      <c r="C52" s="103" t="s">
        <v>237</v>
      </c>
      <c r="D52" s="8"/>
      <c r="E52" s="9"/>
      <c r="F52" s="97">
        <v>136.69345826327344</v>
      </c>
      <c r="G52" s="98">
        <v>138.6448686184113</v>
      </c>
      <c r="H52" s="99">
        <v>139.080756645158</v>
      </c>
      <c r="I52" s="97">
        <v>124.07059108850001</v>
      </c>
      <c r="J52" s="98">
        <v>124.80791281681131</v>
      </c>
      <c r="K52" s="99">
        <v>124.282813883558</v>
      </c>
      <c r="L52" s="97">
        <v>27.671946735810362</v>
      </c>
      <c r="M52" s="98">
        <v>28.907135750400002</v>
      </c>
      <c r="N52" s="99">
        <v>30.0353056384</v>
      </c>
      <c r="O52" s="97">
        <v>15.049079561036917</v>
      </c>
      <c r="P52" s="98">
        <v>15.0701799488</v>
      </c>
      <c r="Q52" s="99">
        <v>15.2373628768</v>
      </c>
      <c r="R52" s="104" t="s">
        <v>241</v>
      </c>
      <c r="S52" s="8"/>
      <c r="T52" s="9"/>
    </row>
    <row r="53" spans="3:20" ht="13.5" thickTop="1">
      <c r="C53" s="170" t="s">
        <v>326</v>
      </c>
      <c r="D53" s="1"/>
      <c r="E53" s="1"/>
      <c r="F53" s="198">
        <v>45.480302715804996</v>
      </c>
      <c r="G53" s="199">
        <v>44.99209471933333</v>
      </c>
      <c r="H53" s="199">
        <v>44.81475564927046</v>
      </c>
      <c r="I53" s="198">
        <v>39.516937999999996</v>
      </c>
      <c r="J53" s="199">
        <v>39.549721</v>
      </c>
      <c r="K53" s="199">
        <v>39.38881467681499</v>
      </c>
      <c r="L53" s="198">
        <v>20.855768989875003</v>
      </c>
      <c r="M53" s="199">
        <v>21.197607399666666</v>
      </c>
      <c r="N53" s="199">
        <v>21.178648082740498</v>
      </c>
      <c r="O53" s="198">
        <v>14.89240427407</v>
      </c>
      <c r="P53" s="199">
        <v>15.755233680333335</v>
      </c>
      <c r="Q53" s="199">
        <v>15.752707110285026</v>
      </c>
      <c r="R53" s="83" t="s">
        <v>327</v>
      </c>
      <c r="S53" s="1"/>
      <c r="T53" s="4"/>
    </row>
    <row r="54" spans="3:20" ht="12.75">
      <c r="C54" s="49"/>
      <c r="D54" s="1"/>
      <c r="E54" s="1"/>
      <c r="F54" s="200"/>
      <c r="G54" s="201"/>
      <c r="H54" s="201"/>
      <c r="I54" s="200"/>
      <c r="J54" s="201"/>
      <c r="K54" s="201"/>
      <c r="L54" s="200"/>
      <c r="M54" s="201"/>
      <c r="N54" s="201"/>
      <c r="O54" s="200"/>
      <c r="P54" s="201"/>
      <c r="Q54" s="201"/>
      <c r="R54" s="71"/>
      <c r="S54" s="1"/>
      <c r="T54" s="5"/>
    </row>
    <row r="55" spans="3:20" ht="12.75">
      <c r="C55" s="49" t="s">
        <v>200</v>
      </c>
      <c r="D55" s="1"/>
      <c r="E55" s="1"/>
      <c r="F55" s="200">
        <v>87.48005133496203</v>
      </c>
      <c r="G55" s="201">
        <v>85.4837355186699</v>
      </c>
      <c r="H55" s="201">
        <v>85.9721047607201</v>
      </c>
      <c r="I55" s="200">
        <v>98.226566</v>
      </c>
      <c r="J55" s="201">
        <v>96.29229566666667</v>
      </c>
      <c r="K55" s="201">
        <v>96.26067528695786</v>
      </c>
      <c r="L55" s="200">
        <v>55.715579120962005</v>
      </c>
      <c r="M55" s="201">
        <v>54.43733033179208</v>
      </c>
      <c r="N55" s="201">
        <v>54.32277026576181</v>
      </c>
      <c r="O55" s="200">
        <v>66.46209378599998</v>
      </c>
      <c r="P55" s="201">
        <v>65.24589047978886</v>
      </c>
      <c r="Q55" s="201">
        <v>64.61134079199957</v>
      </c>
      <c r="R55" s="71" t="s">
        <v>211</v>
      </c>
      <c r="S55" s="1"/>
      <c r="T55" s="5"/>
    </row>
    <row r="56" spans="3:20" ht="12.75">
      <c r="C56" s="49"/>
      <c r="D56" s="1"/>
      <c r="E56" s="1"/>
      <c r="F56" s="200"/>
      <c r="G56" s="201"/>
      <c r="H56" s="201"/>
      <c r="I56" s="200"/>
      <c r="J56" s="201"/>
      <c r="K56" s="201"/>
      <c r="L56" s="200"/>
      <c r="M56" s="201"/>
      <c r="N56" s="201"/>
      <c r="O56" s="200"/>
      <c r="P56" s="201"/>
      <c r="Q56" s="201"/>
      <c r="R56" s="71"/>
      <c r="S56" s="1"/>
      <c r="T56" s="5"/>
    </row>
    <row r="57" spans="3:20" ht="13.5" thickBot="1">
      <c r="C57" s="103" t="s">
        <v>423</v>
      </c>
      <c r="D57" s="8"/>
      <c r="E57" s="8"/>
      <c r="F57" s="202">
        <v>25.739885796800003</v>
      </c>
      <c r="G57" s="203">
        <v>26.958687932333333</v>
      </c>
      <c r="H57" s="203">
        <v>27.913607932333335</v>
      </c>
      <c r="I57" s="202">
        <v>16.252604</v>
      </c>
      <c r="J57" s="203">
        <v>17.124395333333332</v>
      </c>
      <c r="K57" s="203">
        <v>17.643395333333334</v>
      </c>
      <c r="L57" s="202">
        <v>18.523046496800003</v>
      </c>
      <c r="M57" s="203">
        <v>18.826989692</v>
      </c>
      <c r="N57" s="203">
        <v>19.307909692000003</v>
      </c>
      <c r="O57" s="202">
        <v>9.035764700000001</v>
      </c>
      <c r="P57" s="203">
        <v>8.992697093</v>
      </c>
      <c r="Q57" s="203">
        <v>9.037697093</v>
      </c>
      <c r="R57" s="104" t="s">
        <v>425</v>
      </c>
      <c r="S57" s="8"/>
      <c r="T57" s="9"/>
    </row>
    <row r="58" spans="3:20" ht="15" thickTop="1">
      <c r="C58" s="47" t="s">
        <v>227</v>
      </c>
      <c r="D58" s="1"/>
      <c r="G58" s="46"/>
      <c r="H58" s="46"/>
      <c r="I58" s="46"/>
      <c r="J58" s="46"/>
      <c r="K58" s="46"/>
      <c r="L58" s="47" t="s">
        <v>351</v>
      </c>
      <c r="N58" s="46"/>
      <c r="O58" s="46"/>
      <c r="P58" s="46"/>
      <c r="Q58" s="46"/>
      <c r="R58" s="45"/>
      <c r="S58" s="1"/>
      <c r="T58" s="1"/>
    </row>
    <row r="59" spans="3:20" ht="14.25">
      <c r="C59" s="47" t="s">
        <v>337</v>
      </c>
      <c r="D59" s="1"/>
      <c r="G59" s="46"/>
      <c r="H59" s="46"/>
      <c r="I59" s="46"/>
      <c r="J59" s="46"/>
      <c r="K59" s="46"/>
      <c r="L59" s="47" t="s">
        <v>352</v>
      </c>
      <c r="N59" s="46"/>
      <c r="O59" s="46"/>
      <c r="P59" s="46"/>
      <c r="Q59" s="46"/>
      <c r="R59" s="45"/>
      <c r="S59" s="1"/>
      <c r="T59" s="1"/>
    </row>
    <row r="60" spans="3:20" ht="14.25">
      <c r="C60" s="47"/>
      <c r="D60" s="1"/>
      <c r="G60" s="46"/>
      <c r="H60" s="46"/>
      <c r="I60" s="46"/>
      <c r="J60" s="46"/>
      <c r="K60" s="46"/>
      <c r="L60" t="s">
        <v>343</v>
      </c>
      <c r="N60" s="46"/>
      <c r="O60" s="46"/>
      <c r="P60" s="46"/>
      <c r="Q60" s="46"/>
      <c r="R60" s="45"/>
      <c r="S60" s="1"/>
      <c r="T60" s="1"/>
    </row>
    <row r="61" spans="3:20" ht="12.75">
      <c r="C61" s="41" t="str">
        <f ca="1">CELL("filename")</f>
        <v>C:\MyFiles\Timber\Timber Committee\TCQ2019\Masterfiles\[TF2019_final_tables_postmeeting.xls]Table 13</v>
      </c>
      <c r="T61" s="43" t="str">
        <f ca="1">CONCATENATE("printed on ",DAY(NOW()),"/",MONTH(NOW()))</f>
        <v>printed on 15/11</v>
      </c>
    </row>
  </sheetData>
  <sheetProtection/>
  <mergeCells count="19">
    <mergeCell ref="G13:H13"/>
    <mergeCell ref="C11:E11"/>
    <mergeCell ref="R11:T11"/>
    <mergeCell ref="J12:K12"/>
    <mergeCell ref="J13:K13"/>
    <mergeCell ref="M12:N12"/>
    <mergeCell ref="M13:N13"/>
    <mergeCell ref="P12:Q12"/>
    <mergeCell ref="P13:Q13"/>
    <mergeCell ref="G12:H12"/>
    <mergeCell ref="C2:T2"/>
    <mergeCell ref="F9:H9"/>
    <mergeCell ref="F10:H10"/>
    <mergeCell ref="O10:Q10"/>
    <mergeCell ref="I10:K10"/>
    <mergeCell ref="C4:T4"/>
    <mergeCell ref="C6:T6"/>
    <mergeCell ref="F8:Q8"/>
    <mergeCell ref="L10:N10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321">
    <pageSetUpPr fitToPage="1"/>
  </sheetPr>
  <dimension ref="C2:T58"/>
  <sheetViews>
    <sheetView zoomScale="75" zoomScaleNormal="75" zoomScalePageLayoutView="0" workbookViewId="0" topLeftCell="A19">
      <selection activeCell="A1" sqref="A1"/>
    </sheetView>
  </sheetViews>
  <sheetFormatPr defaultColWidth="9.140625" defaultRowHeight="12.75"/>
  <sheetData>
    <row r="2" spans="3:20" ht="12.75">
      <c r="C2" s="274" t="s">
        <v>384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3:20" ht="12.7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3:20" ht="12.75">
      <c r="C4" s="274" t="s">
        <v>462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</row>
    <row r="5" spans="3:20" ht="12.7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3:20" ht="12.75">
      <c r="C6" s="274" t="s">
        <v>463</v>
      </c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</row>
    <row r="8" spans="6:17" ht="13.5" thickBot="1">
      <c r="F8" s="278" t="s">
        <v>427</v>
      </c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</row>
    <row r="9" spans="3:20" ht="13.5" thickTop="1">
      <c r="C9" s="2"/>
      <c r="D9" s="3"/>
      <c r="E9" s="4"/>
      <c r="F9" s="275" t="s">
        <v>44</v>
      </c>
      <c r="G9" s="276"/>
      <c r="H9" s="277"/>
      <c r="I9" s="2"/>
      <c r="J9" s="3"/>
      <c r="K9" s="4"/>
      <c r="L9" s="17"/>
      <c r="M9" s="3"/>
      <c r="N9" s="4"/>
      <c r="O9" s="17"/>
      <c r="P9" s="3"/>
      <c r="Q9" s="4"/>
      <c r="R9" s="2"/>
      <c r="S9" s="3"/>
      <c r="T9" s="4"/>
    </row>
    <row r="10" spans="3:20" ht="12.75">
      <c r="C10" s="56"/>
      <c r="D10" s="57"/>
      <c r="E10" s="58"/>
      <c r="F10" s="311" t="s">
        <v>45</v>
      </c>
      <c r="G10" s="312"/>
      <c r="H10" s="313"/>
      <c r="I10" s="311" t="s">
        <v>46</v>
      </c>
      <c r="J10" s="312"/>
      <c r="K10" s="313"/>
      <c r="L10" s="311" t="s">
        <v>47</v>
      </c>
      <c r="M10" s="312"/>
      <c r="N10" s="313"/>
      <c r="O10" s="311" t="s">
        <v>48</v>
      </c>
      <c r="P10" s="312"/>
      <c r="Q10" s="313"/>
      <c r="R10" s="56"/>
      <c r="S10" s="57"/>
      <c r="T10" s="58"/>
    </row>
    <row r="11" spans="3:20" ht="12.75">
      <c r="C11" s="271"/>
      <c r="D11" s="272"/>
      <c r="E11" s="273"/>
      <c r="F11" s="81">
        <v>2018</v>
      </c>
      <c r="G11" s="82">
        <v>2019</v>
      </c>
      <c r="H11" s="84">
        <v>2020</v>
      </c>
      <c r="I11" s="81">
        <v>2018</v>
      </c>
      <c r="J11" s="82">
        <v>2019</v>
      </c>
      <c r="K11" s="84">
        <v>2020</v>
      </c>
      <c r="L11" s="81">
        <v>2018</v>
      </c>
      <c r="M11" s="82">
        <v>2019</v>
      </c>
      <c r="N11" s="84">
        <v>2020</v>
      </c>
      <c r="O11" s="81">
        <v>2018</v>
      </c>
      <c r="P11" s="82">
        <v>2019</v>
      </c>
      <c r="Q11" s="84">
        <v>2020</v>
      </c>
      <c r="R11" s="271"/>
      <c r="S11" s="272"/>
      <c r="T11" s="273"/>
    </row>
    <row r="12" spans="3:20" ht="12.75">
      <c r="C12" s="56"/>
      <c r="D12" s="57"/>
      <c r="E12" s="58"/>
      <c r="F12" s="56" t="s">
        <v>219</v>
      </c>
      <c r="G12" s="317" t="s">
        <v>221</v>
      </c>
      <c r="H12" s="273"/>
      <c r="I12" s="56" t="s">
        <v>219</v>
      </c>
      <c r="J12" s="317" t="s">
        <v>221</v>
      </c>
      <c r="K12" s="273"/>
      <c r="L12" s="56" t="s">
        <v>219</v>
      </c>
      <c r="M12" s="317" t="s">
        <v>221</v>
      </c>
      <c r="N12" s="273"/>
      <c r="O12" s="56" t="s">
        <v>219</v>
      </c>
      <c r="P12" s="317" t="s">
        <v>221</v>
      </c>
      <c r="Q12" s="273"/>
      <c r="R12" s="56"/>
      <c r="S12" s="57"/>
      <c r="T12" s="58"/>
    </row>
    <row r="13" spans="3:20" ht="13.5" thickBot="1">
      <c r="C13" s="7"/>
      <c r="D13" s="8"/>
      <c r="E13" s="9"/>
      <c r="F13" s="80" t="s">
        <v>220</v>
      </c>
      <c r="G13" s="315" t="s">
        <v>222</v>
      </c>
      <c r="H13" s="316"/>
      <c r="I13" s="80" t="s">
        <v>220</v>
      </c>
      <c r="J13" s="315" t="s">
        <v>222</v>
      </c>
      <c r="K13" s="316"/>
      <c r="L13" s="80" t="s">
        <v>220</v>
      </c>
      <c r="M13" s="315" t="s">
        <v>222</v>
      </c>
      <c r="N13" s="316"/>
      <c r="O13" s="80" t="s">
        <v>220</v>
      </c>
      <c r="P13" s="315" t="s">
        <v>222</v>
      </c>
      <c r="Q13" s="316"/>
      <c r="R13" s="7"/>
      <c r="S13" s="8"/>
      <c r="T13" s="9"/>
    </row>
    <row r="14" spans="3:20" ht="13.5" thickTop="1">
      <c r="C14" s="83" t="s">
        <v>289</v>
      </c>
      <c r="D14" s="3"/>
      <c r="E14" s="4"/>
      <c r="F14" s="85">
        <v>98.48199799999998</v>
      </c>
      <c r="G14" s="86">
        <v>95.43202207292256</v>
      </c>
      <c r="H14" s="87">
        <v>98.04460561748682</v>
      </c>
      <c r="I14" s="85">
        <v>104.68551999999998</v>
      </c>
      <c r="J14" s="86">
        <v>101.97950077693051</v>
      </c>
      <c r="K14" s="87">
        <v>104.15368446117874</v>
      </c>
      <c r="L14" s="85">
        <v>26.348399999999998</v>
      </c>
      <c r="M14" s="86">
        <v>25.908216</v>
      </c>
      <c r="N14" s="87">
        <v>25.697176</v>
      </c>
      <c r="O14" s="85">
        <v>32.551922</v>
      </c>
      <c r="P14" s="86">
        <v>32.45569470400794</v>
      </c>
      <c r="Q14" s="87">
        <v>31.80625484369192</v>
      </c>
      <c r="R14" s="83" t="s">
        <v>225</v>
      </c>
      <c r="S14" s="3"/>
      <c r="T14" s="4"/>
    </row>
    <row r="15" spans="3:20" ht="12.75">
      <c r="C15" s="6"/>
      <c r="D15" s="1"/>
      <c r="E15" s="5"/>
      <c r="F15" s="88"/>
      <c r="G15" s="89"/>
      <c r="H15" s="90"/>
      <c r="I15" s="88"/>
      <c r="J15" s="89"/>
      <c r="K15" s="90"/>
      <c r="L15" s="88"/>
      <c r="M15" s="89"/>
      <c r="N15" s="90"/>
      <c r="O15" s="88"/>
      <c r="P15" s="89"/>
      <c r="Q15" s="90"/>
      <c r="R15" s="71"/>
      <c r="S15" s="1"/>
      <c r="T15" s="5"/>
    </row>
    <row r="16" spans="3:20" ht="12.75">
      <c r="C16" s="6" t="s">
        <v>333</v>
      </c>
      <c r="D16" s="1"/>
      <c r="E16" s="5"/>
      <c r="F16" s="88">
        <v>244.813184044288</v>
      </c>
      <c r="G16" s="89">
        <v>250.37950361645423</v>
      </c>
      <c r="H16" s="90">
        <v>256.0913036164543</v>
      </c>
      <c r="I16" s="88">
        <v>256.70832</v>
      </c>
      <c r="J16" s="89">
        <v>260.89961999999997</v>
      </c>
      <c r="K16" s="90">
        <v>265.21532</v>
      </c>
      <c r="L16" s="88">
        <v>3.13956894397431</v>
      </c>
      <c r="M16" s="89">
        <v>2.5752320485538798</v>
      </c>
      <c r="N16" s="90">
        <v>2.54950204855388</v>
      </c>
      <c r="O16" s="88">
        <v>15.03470489968632</v>
      </c>
      <c r="P16" s="89">
        <v>13.095348432099621</v>
      </c>
      <c r="Q16" s="90">
        <v>11.67351843209962</v>
      </c>
      <c r="R16" s="6" t="s">
        <v>335</v>
      </c>
      <c r="S16" s="1"/>
      <c r="T16" s="5"/>
    </row>
    <row r="17" spans="3:20" ht="12.75">
      <c r="C17" s="6"/>
      <c r="D17" s="1"/>
      <c r="E17" s="5"/>
      <c r="F17" s="88"/>
      <c r="G17" s="89"/>
      <c r="H17" s="90"/>
      <c r="I17" s="88"/>
      <c r="J17" s="89"/>
      <c r="K17" s="90"/>
      <c r="L17" s="88"/>
      <c r="M17" s="89"/>
      <c r="N17" s="90"/>
      <c r="O17" s="88"/>
      <c r="P17" s="89"/>
      <c r="Q17" s="90"/>
      <c r="R17" s="71"/>
      <c r="S17" s="1"/>
      <c r="T17" s="5"/>
    </row>
    <row r="18" spans="3:20" ht="12.75">
      <c r="C18" s="71" t="s">
        <v>285</v>
      </c>
      <c r="D18" s="1"/>
      <c r="E18" s="5"/>
      <c r="F18" s="88">
        <v>21.13179890991959</v>
      </c>
      <c r="G18" s="89">
        <v>22.23217911700437</v>
      </c>
      <c r="H18" s="90">
        <v>23.21031801624515</v>
      </c>
      <c r="I18" s="88">
        <v>24.042</v>
      </c>
      <c r="J18" s="89">
        <v>24.81875323683863</v>
      </c>
      <c r="K18" s="90">
        <v>25.625222067759594</v>
      </c>
      <c r="L18" s="88">
        <v>1.856351915371053</v>
      </c>
      <c r="M18" s="89">
        <v>2.0178955554922866</v>
      </c>
      <c r="N18" s="90">
        <v>2.0701187466044098</v>
      </c>
      <c r="O18" s="88">
        <v>4.766553005451468</v>
      </c>
      <c r="P18" s="89">
        <v>4.604469675326548</v>
      </c>
      <c r="Q18" s="90">
        <v>4.485022798118854</v>
      </c>
      <c r="R18" s="71" t="s">
        <v>226</v>
      </c>
      <c r="S18" s="1"/>
      <c r="T18" s="5"/>
    </row>
    <row r="19" spans="3:20" ht="12.75">
      <c r="C19" s="49"/>
      <c r="D19" s="1"/>
      <c r="E19" s="5"/>
      <c r="F19" s="88"/>
      <c r="G19" s="89"/>
      <c r="H19" s="90"/>
      <c r="I19" s="88"/>
      <c r="J19" s="89"/>
      <c r="K19" s="90"/>
      <c r="L19" s="88"/>
      <c r="M19" s="89"/>
      <c r="N19" s="90"/>
      <c r="O19" s="88"/>
      <c r="P19" s="89"/>
      <c r="Q19" s="90"/>
      <c r="R19" s="71"/>
      <c r="S19" s="1"/>
      <c r="T19" s="5"/>
    </row>
    <row r="20" spans="3:20" ht="12.75">
      <c r="C20" s="6" t="s">
        <v>223</v>
      </c>
      <c r="D20" s="1"/>
      <c r="E20" s="5"/>
      <c r="F20" s="88">
        <v>20.935878909919587</v>
      </c>
      <c r="G20" s="89">
        <v>22.06460047590234</v>
      </c>
      <c r="H20" s="90">
        <v>23.067395168597102</v>
      </c>
      <c r="I20" s="88">
        <v>24.042</v>
      </c>
      <c r="J20" s="89">
        <v>24.81875323683863</v>
      </c>
      <c r="K20" s="90">
        <v>25.625222067759594</v>
      </c>
      <c r="L20" s="88">
        <v>1.6153519153710532</v>
      </c>
      <c r="M20" s="89">
        <v>1.790883218738082</v>
      </c>
      <c r="N20" s="90">
        <v>1.8537578902607101</v>
      </c>
      <c r="O20" s="88">
        <v>4.721473005451467</v>
      </c>
      <c r="P20" s="89">
        <v>4.545035979674374</v>
      </c>
      <c r="Q20" s="90">
        <v>4.411584789423203</v>
      </c>
      <c r="R20" s="71" t="s">
        <v>228</v>
      </c>
      <c r="S20" s="1"/>
      <c r="T20" s="5"/>
    </row>
    <row r="21" spans="3:20" ht="12.75">
      <c r="C21" s="6"/>
      <c r="D21" s="1"/>
      <c r="E21" s="5"/>
      <c r="F21" s="88"/>
      <c r="G21" s="89"/>
      <c r="H21" s="90"/>
      <c r="I21" s="88"/>
      <c r="J21" s="89"/>
      <c r="K21" s="90"/>
      <c r="L21" s="88"/>
      <c r="M21" s="89"/>
      <c r="N21" s="90"/>
      <c r="O21" s="88"/>
      <c r="P21" s="89"/>
      <c r="Q21" s="90"/>
      <c r="R21" s="71"/>
      <c r="S21" s="1"/>
      <c r="T21" s="5"/>
    </row>
    <row r="22" spans="3:20" ht="12.75">
      <c r="C22" s="6" t="s">
        <v>224</v>
      </c>
      <c r="D22" s="1"/>
      <c r="E22" s="5"/>
      <c r="F22" s="88">
        <v>0.19591999999999998</v>
      </c>
      <c r="G22" s="89">
        <v>0.16757864110203038</v>
      </c>
      <c r="H22" s="90">
        <v>0.14292284764804758</v>
      </c>
      <c r="I22" s="88">
        <v>0</v>
      </c>
      <c r="J22" s="89">
        <v>0</v>
      </c>
      <c r="K22" s="90">
        <v>0</v>
      </c>
      <c r="L22" s="88">
        <v>0.241</v>
      </c>
      <c r="M22" s="89">
        <v>0.2270123367542043</v>
      </c>
      <c r="N22" s="90">
        <v>0.21636085634369975</v>
      </c>
      <c r="O22" s="88">
        <v>0.045079999999999995</v>
      </c>
      <c r="P22" s="89">
        <v>0.05943369565217391</v>
      </c>
      <c r="Q22" s="90">
        <v>0.07343800869565217</v>
      </c>
      <c r="R22" s="71" t="s">
        <v>229</v>
      </c>
      <c r="S22" s="1"/>
      <c r="T22" s="5"/>
    </row>
    <row r="23" spans="3:20" ht="12.75">
      <c r="C23" s="6"/>
      <c r="D23" s="1"/>
      <c r="E23" s="5"/>
      <c r="F23" s="88"/>
      <c r="G23" s="89"/>
      <c r="H23" s="90"/>
      <c r="I23" s="88"/>
      <c r="J23" s="89"/>
      <c r="K23" s="90"/>
      <c r="L23" s="88"/>
      <c r="M23" s="89"/>
      <c r="N23" s="90"/>
      <c r="O23" s="88"/>
      <c r="P23" s="89"/>
      <c r="Q23" s="90"/>
      <c r="R23" s="20"/>
      <c r="S23" s="1"/>
      <c r="T23" s="5"/>
    </row>
    <row r="24" spans="3:20" ht="12.75">
      <c r="C24" s="6" t="s">
        <v>334</v>
      </c>
      <c r="D24" s="1"/>
      <c r="E24" s="5"/>
      <c r="F24" s="88">
        <v>61.440450000000006</v>
      </c>
      <c r="G24" s="89">
        <v>64.444036</v>
      </c>
      <c r="H24" s="90">
        <v>67.49152999999998</v>
      </c>
      <c r="I24" s="88">
        <v>62.27741</v>
      </c>
      <c r="J24" s="89">
        <v>65.19844</v>
      </c>
      <c r="K24" s="90">
        <v>68.30881</v>
      </c>
      <c r="L24" s="88">
        <v>1.4549400000000001</v>
      </c>
      <c r="M24" s="89">
        <v>1.365236</v>
      </c>
      <c r="N24" s="90">
        <v>1.36258</v>
      </c>
      <c r="O24" s="88">
        <v>2.2919</v>
      </c>
      <c r="P24" s="89">
        <v>2.1196400000000004</v>
      </c>
      <c r="Q24" s="90">
        <v>2.17986</v>
      </c>
      <c r="R24" s="6" t="s">
        <v>336</v>
      </c>
      <c r="S24" s="1"/>
      <c r="T24" s="5"/>
    </row>
    <row r="25" spans="3:20" ht="12.75">
      <c r="C25" s="6"/>
      <c r="D25" s="1"/>
      <c r="E25" s="5"/>
      <c r="F25" s="91"/>
      <c r="G25" s="92"/>
      <c r="H25" s="93"/>
      <c r="I25" s="91"/>
      <c r="J25" s="92"/>
      <c r="K25" s="93"/>
      <c r="L25" s="88"/>
      <c r="M25" s="89"/>
      <c r="N25" s="90"/>
      <c r="O25" s="88"/>
      <c r="P25" s="89"/>
      <c r="Q25" s="90"/>
      <c r="R25" s="20"/>
      <c r="S25" s="1"/>
      <c r="T25" s="5"/>
    </row>
    <row r="26" spans="3:20" ht="12.75">
      <c r="C26" s="6" t="s">
        <v>223</v>
      </c>
      <c r="D26" s="1"/>
      <c r="E26" s="5"/>
      <c r="F26" s="107">
        <v>61.440450000000006</v>
      </c>
      <c r="G26" s="108">
        <v>64.443236</v>
      </c>
      <c r="H26" s="109">
        <v>67.49004</v>
      </c>
      <c r="I26" s="91">
        <v>62.27741</v>
      </c>
      <c r="J26" s="92">
        <v>65.19844</v>
      </c>
      <c r="K26" s="93">
        <v>68.30881</v>
      </c>
      <c r="L26" s="113">
        <v>1.4536399999999998</v>
      </c>
      <c r="M26" s="114">
        <v>1.3634359999999999</v>
      </c>
      <c r="N26" s="115">
        <v>1.36009</v>
      </c>
      <c r="O26" s="113">
        <v>2.2906</v>
      </c>
      <c r="P26" s="114">
        <v>2.1186400000000005</v>
      </c>
      <c r="Q26" s="115">
        <v>2.1788600000000002</v>
      </c>
      <c r="R26" s="20" t="s">
        <v>228</v>
      </c>
      <c r="S26" s="1"/>
      <c r="T26" s="5"/>
    </row>
    <row r="27" spans="3:20" ht="12.75">
      <c r="C27" s="6"/>
      <c r="D27" s="1"/>
      <c r="E27" s="5"/>
      <c r="F27" s="107"/>
      <c r="G27" s="108"/>
      <c r="H27" s="109"/>
      <c r="I27" s="91"/>
      <c r="J27" s="92"/>
      <c r="K27" s="93"/>
      <c r="L27" s="113"/>
      <c r="M27" s="114"/>
      <c r="N27" s="115"/>
      <c r="O27" s="113"/>
      <c r="P27" s="114"/>
      <c r="Q27" s="115"/>
      <c r="R27" s="20"/>
      <c r="S27" s="1"/>
      <c r="T27" s="5"/>
    </row>
    <row r="28" spans="3:20" ht="13.5" thickBot="1">
      <c r="C28" s="7" t="s">
        <v>224</v>
      </c>
      <c r="D28" s="8"/>
      <c r="E28" s="9"/>
      <c r="F28" s="110">
        <v>0</v>
      </c>
      <c r="G28" s="111">
        <v>0.0007999999999999999</v>
      </c>
      <c r="H28" s="112">
        <v>0.00149</v>
      </c>
      <c r="I28" s="100"/>
      <c r="J28" s="101"/>
      <c r="K28" s="102"/>
      <c r="L28" s="116">
        <v>0.0013</v>
      </c>
      <c r="M28" s="117">
        <v>0.0018</v>
      </c>
      <c r="N28" s="118">
        <v>0.00249</v>
      </c>
      <c r="O28" s="116">
        <v>0.0013</v>
      </c>
      <c r="P28" s="117">
        <v>0.001</v>
      </c>
      <c r="Q28" s="118">
        <v>0.001</v>
      </c>
      <c r="R28" s="21" t="s">
        <v>229</v>
      </c>
      <c r="S28" s="8"/>
      <c r="T28" s="9"/>
    </row>
    <row r="29" spans="3:20" ht="13.5" thickTop="1">
      <c r="C29" s="20" t="s">
        <v>324</v>
      </c>
      <c r="D29" s="1"/>
      <c r="E29" s="5"/>
      <c r="F29" s="91">
        <v>14.372332175</v>
      </c>
      <c r="G29" s="92">
        <v>14.368244565744009</v>
      </c>
      <c r="H29" s="93">
        <v>14.397772627024043</v>
      </c>
      <c r="I29" s="91">
        <v>14.688</v>
      </c>
      <c r="J29" s="92">
        <v>14.672599491620112</v>
      </c>
      <c r="K29" s="93">
        <v>14.676939217877095</v>
      </c>
      <c r="L29" s="88">
        <v>0.594680515</v>
      </c>
      <c r="M29" s="89">
        <v>0.6286984334774495</v>
      </c>
      <c r="N29" s="90">
        <v>0.6789559746939874</v>
      </c>
      <c r="O29" s="88">
        <v>0.91034834</v>
      </c>
      <c r="P29" s="89">
        <v>0.9330533593535532</v>
      </c>
      <c r="Q29" s="90">
        <v>0.9581225655470396</v>
      </c>
      <c r="R29" s="20" t="s">
        <v>332</v>
      </c>
      <c r="S29" s="1"/>
      <c r="T29" s="5"/>
    </row>
    <row r="30" spans="3:20" ht="12.75">
      <c r="C30" s="6"/>
      <c r="D30" s="1"/>
      <c r="E30" s="5"/>
      <c r="F30" s="107"/>
      <c r="G30" s="108"/>
      <c r="H30" s="109"/>
      <c r="I30" s="194"/>
      <c r="J30" s="195"/>
      <c r="K30" s="196"/>
      <c r="L30" s="113"/>
      <c r="M30" s="114"/>
      <c r="N30" s="115"/>
      <c r="O30" s="113"/>
      <c r="P30" s="114"/>
      <c r="Q30" s="115"/>
      <c r="R30" s="20"/>
      <c r="S30" s="1"/>
      <c r="T30" s="5"/>
    </row>
    <row r="31" spans="3:20" ht="12.75">
      <c r="C31" s="20" t="s">
        <v>230</v>
      </c>
      <c r="D31" s="1"/>
      <c r="E31" s="5"/>
      <c r="F31" s="88">
        <v>18.971213000000002</v>
      </c>
      <c r="G31" s="89">
        <v>18.601456330907567</v>
      </c>
      <c r="H31" s="90">
        <v>18.619368917017177</v>
      </c>
      <c r="I31" s="88">
        <v>13.715110000000001</v>
      </c>
      <c r="J31" s="89">
        <v>13.424456330907567</v>
      </c>
      <c r="K31" s="90">
        <v>13.349857068948705</v>
      </c>
      <c r="L31" s="88">
        <v>6.574146</v>
      </c>
      <c r="M31" s="89">
        <v>6.519</v>
      </c>
      <c r="N31" s="90">
        <v>6.565486479126291</v>
      </c>
      <c r="O31" s="88">
        <v>1.318043</v>
      </c>
      <c r="P31" s="89">
        <v>1.342</v>
      </c>
      <c r="Q31" s="90">
        <v>1.2959746310578175</v>
      </c>
      <c r="R31" s="20" t="s">
        <v>233</v>
      </c>
      <c r="S31" s="1"/>
      <c r="T31" s="5"/>
    </row>
    <row r="32" spans="3:20" ht="12.75">
      <c r="C32" s="48"/>
      <c r="D32" s="1"/>
      <c r="E32" s="5"/>
      <c r="F32" s="88"/>
      <c r="G32" s="89"/>
      <c r="H32" s="90"/>
      <c r="I32" s="88"/>
      <c r="J32" s="89"/>
      <c r="K32" s="90"/>
      <c r="L32" s="88"/>
      <c r="M32" s="89"/>
      <c r="N32" s="90"/>
      <c r="O32" s="88"/>
      <c r="P32" s="89"/>
      <c r="Q32" s="90"/>
      <c r="R32" s="50"/>
      <c r="S32" s="1"/>
      <c r="T32" s="5"/>
    </row>
    <row r="33" spans="3:20" ht="12.75">
      <c r="C33" s="20" t="s">
        <v>372</v>
      </c>
      <c r="D33" s="1"/>
      <c r="E33" s="5"/>
      <c r="F33" s="88">
        <v>6.746679145</v>
      </c>
      <c r="G33" s="89">
        <v>6.903107685360002</v>
      </c>
      <c r="H33" s="90">
        <v>7.110103197000001</v>
      </c>
      <c r="I33" s="88">
        <v>5.711</v>
      </c>
      <c r="J33" s="89">
        <v>5.853936159000001</v>
      </c>
      <c r="K33" s="90">
        <v>5.7980105040000005</v>
      </c>
      <c r="L33" s="88">
        <v>1.7712249999999998</v>
      </c>
      <c r="M33" s="89">
        <v>1.81287066736</v>
      </c>
      <c r="N33" s="90">
        <v>2.011209146</v>
      </c>
      <c r="O33" s="88">
        <v>0.7355458550000002</v>
      </c>
      <c r="P33" s="89">
        <v>0.7636991409999996</v>
      </c>
      <c r="Q33" s="90">
        <v>0.6991164530000002</v>
      </c>
      <c r="R33" s="20" t="s">
        <v>374</v>
      </c>
      <c r="S33" s="1"/>
      <c r="T33" s="5"/>
    </row>
    <row r="34" spans="3:20" ht="12.75">
      <c r="C34" s="6"/>
      <c r="D34" s="1"/>
      <c r="E34" s="5"/>
      <c r="F34" s="88"/>
      <c r="G34" s="89"/>
      <c r="H34" s="90"/>
      <c r="I34" s="88"/>
      <c r="J34" s="89"/>
      <c r="K34" s="90"/>
      <c r="L34" s="88"/>
      <c r="M34" s="89"/>
      <c r="N34" s="90"/>
      <c r="O34" s="88"/>
      <c r="P34" s="89"/>
      <c r="Q34" s="90"/>
      <c r="R34" s="20"/>
      <c r="S34" s="1"/>
      <c r="T34" s="5"/>
    </row>
    <row r="35" spans="3:20" ht="12.75">
      <c r="C35" s="20" t="s">
        <v>320</v>
      </c>
      <c r="D35" s="1"/>
      <c r="E35" s="5"/>
      <c r="F35" s="88">
        <v>21.807543994999996</v>
      </c>
      <c r="G35" s="89">
        <v>21.665561094115006</v>
      </c>
      <c r="H35" s="90">
        <v>21.9809805545</v>
      </c>
      <c r="I35" s="88">
        <v>20.817739999999997</v>
      </c>
      <c r="J35" s="89">
        <v>20.498926630000003</v>
      </c>
      <c r="K35" s="90">
        <v>20.94027624</v>
      </c>
      <c r="L35" s="88">
        <v>7.455</v>
      </c>
      <c r="M35" s="89">
        <v>7.17</v>
      </c>
      <c r="N35" s="90">
        <v>6.984677</v>
      </c>
      <c r="O35" s="88">
        <v>6.465196005</v>
      </c>
      <c r="P35" s="89">
        <v>6.003365535885</v>
      </c>
      <c r="Q35" s="90">
        <v>5.9439726854999995</v>
      </c>
      <c r="R35" s="20" t="s">
        <v>320</v>
      </c>
      <c r="S35" s="1"/>
      <c r="T35" s="5"/>
    </row>
    <row r="36" spans="3:20" ht="12.75">
      <c r="C36" s="6"/>
      <c r="D36" s="1"/>
      <c r="E36" s="5"/>
      <c r="F36" s="88"/>
      <c r="G36" s="89"/>
      <c r="H36" s="90"/>
      <c r="I36" s="88"/>
      <c r="J36" s="89"/>
      <c r="K36" s="90"/>
      <c r="L36" s="88"/>
      <c r="M36" s="89"/>
      <c r="N36" s="90"/>
      <c r="O36" s="88"/>
      <c r="P36" s="89"/>
      <c r="Q36" s="90"/>
      <c r="R36" s="20"/>
      <c r="S36" s="1"/>
      <c r="T36" s="5"/>
    </row>
    <row r="37" spans="3:20" ht="12.75">
      <c r="C37" s="20" t="s">
        <v>231</v>
      </c>
      <c r="D37" s="1"/>
      <c r="E37" s="5"/>
      <c r="F37" s="88">
        <v>9.9442491714</v>
      </c>
      <c r="G37" s="89">
        <v>9.967581407504243</v>
      </c>
      <c r="H37" s="90">
        <v>10.188762115274532</v>
      </c>
      <c r="I37" s="88">
        <v>7.828600000000001</v>
      </c>
      <c r="J37" s="89">
        <v>7.687704283</v>
      </c>
      <c r="K37" s="90">
        <v>7.5173598219999995</v>
      </c>
      <c r="L37" s="88">
        <v>3.7721491713999997</v>
      </c>
      <c r="M37" s="89">
        <v>3.8963537884500696</v>
      </c>
      <c r="N37" s="90">
        <v>4.225416366025649</v>
      </c>
      <c r="O37" s="88">
        <v>1.6565</v>
      </c>
      <c r="P37" s="89">
        <v>1.6164766639458266</v>
      </c>
      <c r="Q37" s="90">
        <v>1.5540140727511156</v>
      </c>
      <c r="R37" s="20" t="s">
        <v>234</v>
      </c>
      <c r="S37" s="1"/>
      <c r="T37" s="5"/>
    </row>
    <row r="38" spans="3:20" ht="12.75">
      <c r="C38" s="6"/>
      <c r="D38" s="1"/>
      <c r="E38" s="5"/>
      <c r="F38" s="88"/>
      <c r="G38" s="89"/>
      <c r="H38" s="90"/>
      <c r="I38" s="88"/>
      <c r="J38" s="89"/>
      <c r="K38" s="90"/>
      <c r="L38" s="88"/>
      <c r="M38" s="89"/>
      <c r="N38" s="90"/>
      <c r="O38" s="88"/>
      <c r="P38" s="89"/>
      <c r="Q38" s="90"/>
      <c r="R38" s="20"/>
      <c r="S38" s="1"/>
      <c r="T38" s="5"/>
    </row>
    <row r="39" spans="3:20" ht="12.75">
      <c r="C39" s="6" t="s">
        <v>232</v>
      </c>
      <c r="D39" s="1"/>
      <c r="E39" s="5"/>
      <c r="F39" s="88">
        <v>0.3882573754</v>
      </c>
      <c r="G39" s="89">
        <v>0.3921773754</v>
      </c>
      <c r="H39" s="90">
        <v>0.3982173754000001</v>
      </c>
      <c r="I39" s="88">
        <v>0.3421</v>
      </c>
      <c r="J39" s="89">
        <v>0.32864</v>
      </c>
      <c r="K39" s="90">
        <v>0.31598000000000004</v>
      </c>
      <c r="L39" s="88">
        <v>0.3475873754</v>
      </c>
      <c r="M39" s="89">
        <v>0.3665073754</v>
      </c>
      <c r="N39" s="90">
        <v>0.3867573754</v>
      </c>
      <c r="O39" s="88">
        <v>0.30143000000000003</v>
      </c>
      <c r="P39" s="89">
        <v>0.30297</v>
      </c>
      <c r="Q39" s="90">
        <v>0.30451999999999996</v>
      </c>
      <c r="R39" s="20" t="s">
        <v>235</v>
      </c>
      <c r="S39" s="1"/>
      <c r="T39" s="5"/>
    </row>
    <row r="40" spans="3:20" ht="12.75">
      <c r="C40" s="48"/>
      <c r="D40" s="1"/>
      <c r="E40" s="5"/>
      <c r="F40" s="88"/>
      <c r="G40" s="89"/>
      <c r="H40" s="90"/>
      <c r="I40" s="88"/>
      <c r="J40" s="89"/>
      <c r="K40" s="90"/>
      <c r="L40" s="88"/>
      <c r="M40" s="89"/>
      <c r="N40" s="90"/>
      <c r="O40" s="88"/>
      <c r="P40" s="89"/>
      <c r="Q40" s="90"/>
      <c r="R40" s="50"/>
      <c r="S40" s="1"/>
      <c r="T40" s="5"/>
    </row>
    <row r="41" spans="3:20" ht="12.75">
      <c r="C41" s="49" t="s">
        <v>236</v>
      </c>
      <c r="D41" s="1"/>
      <c r="E41" s="5"/>
      <c r="F41" s="88">
        <v>6.119921796</v>
      </c>
      <c r="G41" s="89">
        <v>6.330764032104243</v>
      </c>
      <c r="H41" s="90">
        <v>6.726254739874532</v>
      </c>
      <c r="I41" s="88">
        <v>4.1435</v>
      </c>
      <c r="J41" s="89">
        <v>4.214034283</v>
      </c>
      <c r="K41" s="90">
        <v>4.242239821999999</v>
      </c>
      <c r="L41" s="88">
        <v>3.062561796</v>
      </c>
      <c r="M41" s="89">
        <v>3.1733664130500694</v>
      </c>
      <c r="N41" s="90">
        <v>3.487568990625649</v>
      </c>
      <c r="O41" s="88">
        <v>1.0861399999999999</v>
      </c>
      <c r="P41" s="89">
        <v>1.0566366639458264</v>
      </c>
      <c r="Q41" s="90">
        <v>1.0035540727511156</v>
      </c>
      <c r="R41" s="71" t="s">
        <v>236</v>
      </c>
      <c r="S41" s="1"/>
      <c r="T41" s="5"/>
    </row>
    <row r="42" spans="3:20" ht="12.75">
      <c r="C42" s="49"/>
      <c r="D42" s="1"/>
      <c r="E42" s="5"/>
      <c r="F42" s="88"/>
      <c r="G42" s="89"/>
      <c r="H42" s="90"/>
      <c r="I42" s="88"/>
      <c r="J42" s="89"/>
      <c r="K42" s="90"/>
      <c r="L42" s="88"/>
      <c r="M42" s="89"/>
      <c r="N42" s="90"/>
      <c r="O42" s="88"/>
      <c r="P42" s="89"/>
      <c r="Q42" s="90"/>
      <c r="R42" s="71"/>
      <c r="S42" s="1"/>
      <c r="T42" s="5"/>
    </row>
    <row r="43" spans="3:20" ht="13.5" thickBot="1">
      <c r="C43" s="103" t="s">
        <v>417</v>
      </c>
      <c r="D43" s="8"/>
      <c r="E43" s="9"/>
      <c r="F43" s="97">
        <v>3.43607</v>
      </c>
      <c r="G43" s="98">
        <v>3.24464</v>
      </c>
      <c r="H43" s="99">
        <v>3.0642899999999997</v>
      </c>
      <c r="I43" s="97">
        <v>3.343</v>
      </c>
      <c r="J43" s="98">
        <v>3.14503</v>
      </c>
      <c r="K43" s="99">
        <v>2.9591399999999997</v>
      </c>
      <c r="L43" s="97">
        <v>0.362</v>
      </c>
      <c r="M43" s="98">
        <v>0.35648</v>
      </c>
      <c r="N43" s="99">
        <v>0.35109</v>
      </c>
      <c r="O43" s="97">
        <v>0.26893</v>
      </c>
      <c r="P43" s="98">
        <v>0.25687</v>
      </c>
      <c r="Q43" s="99">
        <v>0.24594</v>
      </c>
      <c r="R43" s="104" t="s">
        <v>418</v>
      </c>
      <c r="S43" s="8"/>
      <c r="T43" s="9"/>
    </row>
    <row r="44" spans="3:20" ht="13.5" thickTop="1">
      <c r="C44" s="49" t="s">
        <v>330</v>
      </c>
      <c r="D44" s="1"/>
      <c r="E44" s="5"/>
      <c r="F44" s="113">
        <v>250.3330273374207</v>
      </c>
      <c r="G44" s="114">
        <v>250.23703678839152</v>
      </c>
      <c r="H44" s="115">
        <v>249.57880028839153</v>
      </c>
      <c r="I44" s="88">
        <v>253.83505</v>
      </c>
      <c r="J44" s="89">
        <v>252.91738999999998</v>
      </c>
      <c r="K44" s="90">
        <v>252.01655</v>
      </c>
      <c r="L44" s="113">
        <v>4.069139337420707</v>
      </c>
      <c r="M44" s="114">
        <v>4.204396788391536</v>
      </c>
      <c r="N44" s="115">
        <v>4.1770852883915355</v>
      </c>
      <c r="O44" s="88">
        <v>7.571162</v>
      </c>
      <c r="P44" s="89">
        <v>6.88475</v>
      </c>
      <c r="Q44" s="90">
        <v>6.614835</v>
      </c>
      <c r="R44" s="49" t="s">
        <v>331</v>
      </c>
      <c r="S44" s="1"/>
      <c r="T44" s="5"/>
    </row>
    <row r="45" spans="3:20" ht="12.75">
      <c r="C45" s="49"/>
      <c r="D45" s="1"/>
      <c r="E45" s="5"/>
      <c r="F45" s="113"/>
      <c r="G45" s="114"/>
      <c r="H45" s="115"/>
      <c r="I45" s="88"/>
      <c r="J45" s="89"/>
      <c r="K45" s="90"/>
      <c r="L45" s="113"/>
      <c r="M45" s="114"/>
      <c r="N45" s="115"/>
      <c r="O45" s="88"/>
      <c r="P45" s="89"/>
      <c r="Q45" s="90"/>
      <c r="R45" s="20"/>
      <c r="S45" s="1"/>
      <c r="T45" s="5"/>
    </row>
    <row r="46" spans="3:20" ht="12.75">
      <c r="C46" s="49" t="s">
        <v>375</v>
      </c>
      <c r="D46" s="1"/>
      <c r="E46" s="5"/>
      <c r="F46" s="113">
        <v>194.59717233742072</v>
      </c>
      <c r="G46" s="114">
        <v>193.87406278839157</v>
      </c>
      <c r="H46" s="115">
        <v>192.97243178839153</v>
      </c>
      <c r="I46" s="88">
        <v>194.21574</v>
      </c>
      <c r="J46" s="89">
        <v>193.29808000000003</v>
      </c>
      <c r="K46" s="90">
        <v>192.39724</v>
      </c>
      <c r="L46" s="113">
        <v>0.9840343374207075</v>
      </c>
      <c r="M46" s="114">
        <v>1.135872788391536</v>
      </c>
      <c r="N46" s="115">
        <v>1.120901788391536</v>
      </c>
      <c r="O46" s="88">
        <v>0.602602</v>
      </c>
      <c r="P46" s="89">
        <v>0.55989</v>
      </c>
      <c r="Q46" s="90">
        <v>0.5457099999999999</v>
      </c>
      <c r="R46" s="49" t="s">
        <v>376</v>
      </c>
      <c r="S46" s="1"/>
      <c r="T46" s="5"/>
    </row>
    <row r="47" spans="3:20" ht="12.75">
      <c r="C47" s="49"/>
      <c r="D47" s="1"/>
      <c r="E47" s="5"/>
      <c r="F47" s="113"/>
      <c r="G47" s="114"/>
      <c r="H47" s="115"/>
      <c r="I47" s="88"/>
      <c r="J47" s="89"/>
      <c r="K47" s="90"/>
      <c r="L47" s="113"/>
      <c r="M47" s="114"/>
      <c r="N47" s="115"/>
      <c r="O47" s="88"/>
      <c r="P47" s="89"/>
      <c r="Q47" s="90"/>
      <c r="R47" s="50"/>
      <c r="S47" s="1"/>
      <c r="T47" s="5"/>
    </row>
    <row r="48" spans="3:20" ht="12.75">
      <c r="C48" s="49" t="s">
        <v>288</v>
      </c>
      <c r="D48" s="1"/>
      <c r="E48" s="5"/>
      <c r="F48" s="113">
        <v>137.6300623374207</v>
      </c>
      <c r="G48" s="114">
        <v>137.73254278839156</v>
      </c>
      <c r="H48" s="115">
        <v>137.70100378839155</v>
      </c>
      <c r="I48" s="88">
        <v>137.09473</v>
      </c>
      <c r="J48" s="89">
        <v>137.06123000000002</v>
      </c>
      <c r="K48" s="90">
        <v>137.02773000000002</v>
      </c>
      <c r="L48" s="113">
        <v>0.5833323374207074</v>
      </c>
      <c r="M48" s="114">
        <v>0.751902788391536</v>
      </c>
      <c r="N48" s="115">
        <v>0.7527037883915361</v>
      </c>
      <c r="O48" s="88">
        <v>0.048</v>
      </c>
      <c r="P48" s="89">
        <v>0.08059000000000001</v>
      </c>
      <c r="Q48" s="90">
        <v>0.07943</v>
      </c>
      <c r="R48" s="49" t="s">
        <v>238</v>
      </c>
      <c r="S48" s="1"/>
      <c r="T48" s="5"/>
    </row>
    <row r="49" spans="3:20" ht="12.75">
      <c r="C49" s="49"/>
      <c r="D49" s="1"/>
      <c r="E49" s="5"/>
      <c r="F49" s="113"/>
      <c r="G49" s="114"/>
      <c r="H49" s="115"/>
      <c r="I49" s="88"/>
      <c r="J49" s="89"/>
      <c r="K49" s="90"/>
      <c r="L49" s="113"/>
      <c r="M49" s="114"/>
      <c r="N49" s="115"/>
      <c r="O49" s="88"/>
      <c r="P49" s="89"/>
      <c r="Q49" s="90"/>
      <c r="R49" s="50"/>
      <c r="S49" s="1"/>
      <c r="T49" s="5"/>
    </row>
    <row r="50" spans="3:20" ht="12.75">
      <c r="C50" s="49" t="s">
        <v>287</v>
      </c>
      <c r="D50" s="1"/>
      <c r="E50" s="5"/>
      <c r="F50" s="113">
        <v>56.967110000000005</v>
      </c>
      <c r="G50" s="114">
        <v>56.14151999999999</v>
      </c>
      <c r="H50" s="115">
        <v>55.27142800000001</v>
      </c>
      <c r="I50" s="88">
        <v>57.121010000000005</v>
      </c>
      <c r="J50" s="89">
        <v>56.23685</v>
      </c>
      <c r="K50" s="90">
        <v>55.369510000000005</v>
      </c>
      <c r="L50" s="113">
        <v>0.400702</v>
      </c>
      <c r="M50" s="114">
        <v>0.38397000000000003</v>
      </c>
      <c r="N50" s="115">
        <v>0.36819799999999997</v>
      </c>
      <c r="O50" s="88">
        <v>0.5546019999999999</v>
      </c>
      <c r="P50" s="89">
        <v>0.4793</v>
      </c>
      <c r="Q50" s="90">
        <v>0.46628</v>
      </c>
      <c r="R50" s="49" t="s">
        <v>239</v>
      </c>
      <c r="S50" s="1"/>
      <c r="T50" s="5"/>
    </row>
    <row r="51" spans="3:20" ht="12.75">
      <c r="C51" s="49"/>
      <c r="D51" s="1"/>
      <c r="E51" s="5"/>
      <c r="F51" s="88"/>
      <c r="G51" s="89"/>
      <c r="H51" s="90"/>
      <c r="I51" s="88"/>
      <c r="J51" s="89"/>
      <c r="K51" s="90"/>
      <c r="L51" s="88"/>
      <c r="M51" s="89"/>
      <c r="N51" s="90"/>
      <c r="O51" s="88"/>
      <c r="P51" s="89"/>
      <c r="Q51" s="90"/>
      <c r="R51" s="20"/>
      <c r="S51" s="1"/>
      <c r="T51" s="5"/>
    </row>
    <row r="52" spans="3:20" ht="13.5" thickBot="1">
      <c r="C52" s="103" t="s">
        <v>237</v>
      </c>
      <c r="D52" s="8"/>
      <c r="E52" s="9"/>
      <c r="F52" s="97">
        <v>55.735855</v>
      </c>
      <c r="G52" s="98">
        <v>56.362973999999994</v>
      </c>
      <c r="H52" s="99">
        <v>56.6063685</v>
      </c>
      <c r="I52" s="97">
        <v>59.61931</v>
      </c>
      <c r="J52" s="98">
        <v>59.61931</v>
      </c>
      <c r="K52" s="99">
        <v>59.61931</v>
      </c>
      <c r="L52" s="97">
        <v>3.085105</v>
      </c>
      <c r="M52" s="98">
        <v>3.068524</v>
      </c>
      <c r="N52" s="99">
        <v>3.0561835</v>
      </c>
      <c r="O52" s="97">
        <v>6.968559999999999</v>
      </c>
      <c r="P52" s="98">
        <v>6.324859999999999</v>
      </c>
      <c r="Q52" s="99">
        <v>6.069125</v>
      </c>
      <c r="R52" s="104" t="s">
        <v>241</v>
      </c>
      <c r="S52" s="8"/>
      <c r="T52" s="9"/>
    </row>
    <row r="53" spans="3:20" ht="13.5" thickTop="1">
      <c r="C53" s="170" t="s">
        <v>326</v>
      </c>
      <c r="D53" s="1"/>
      <c r="E53" s="1"/>
      <c r="F53" s="198">
        <v>54.32437999999999</v>
      </c>
      <c r="G53" s="199">
        <v>53.9173825</v>
      </c>
      <c r="H53" s="199">
        <v>53.70152579999999</v>
      </c>
      <c r="I53" s="198">
        <v>65.7815</v>
      </c>
      <c r="J53" s="199">
        <v>65.33578</v>
      </c>
      <c r="K53" s="199">
        <v>64.9391</v>
      </c>
      <c r="L53" s="198">
        <v>6.119</v>
      </c>
      <c r="M53" s="199">
        <v>6.2475055</v>
      </c>
      <c r="N53" s="199">
        <v>6.3629788</v>
      </c>
      <c r="O53" s="198">
        <v>17.576120000000003</v>
      </c>
      <c r="P53" s="199">
        <v>17.665903</v>
      </c>
      <c r="Q53" s="199">
        <v>17.600553</v>
      </c>
      <c r="R53" s="83" t="s">
        <v>327</v>
      </c>
      <c r="S53" s="1"/>
      <c r="T53" s="4"/>
    </row>
    <row r="54" spans="3:20" ht="12.75">
      <c r="C54" s="49"/>
      <c r="D54" s="1"/>
      <c r="E54" s="1"/>
      <c r="F54" s="200"/>
      <c r="G54" s="201"/>
      <c r="H54" s="201"/>
      <c r="I54" s="200"/>
      <c r="J54" s="201"/>
      <c r="K54" s="201"/>
      <c r="L54" s="200"/>
      <c r="M54" s="201"/>
      <c r="N54" s="201"/>
      <c r="O54" s="200"/>
      <c r="P54" s="201"/>
      <c r="Q54" s="201"/>
      <c r="R54" s="71"/>
      <c r="S54" s="1"/>
      <c r="T54" s="5"/>
    </row>
    <row r="55" spans="3:20" ht="12.75">
      <c r="C55" s="49" t="s">
        <v>200</v>
      </c>
      <c r="D55" s="1"/>
      <c r="E55" s="1"/>
      <c r="F55" s="200">
        <v>74.07848955861793</v>
      </c>
      <c r="G55" s="201">
        <v>72.883881</v>
      </c>
      <c r="H55" s="201">
        <v>71.949759</v>
      </c>
      <c r="I55" s="200">
        <v>81.00625</v>
      </c>
      <c r="J55" s="201">
        <v>79.985117</v>
      </c>
      <c r="K55" s="201">
        <v>79.217471</v>
      </c>
      <c r="L55" s="200">
        <v>12.142998</v>
      </c>
      <c r="M55" s="201">
        <v>11.646977</v>
      </c>
      <c r="N55" s="201">
        <v>11.289309999999999</v>
      </c>
      <c r="O55" s="200">
        <v>19.070758441382072</v>
      </c>
      <c r="P55" s="201">
        <v>18.748213</v>
      </c>
      <c r="Q55" s="201">
        <v>18.557022</v>
      </c>
      <c r="R55" s="71" t="s">
        <v>211</v>
      </c>
      <c r="S55" s="1"/>
      <c r="T55" s="5"/>
    </row>
    <row r="56" spans="3:20" ht="12.75">
      <c r="C56" s="49"/>
      <c r="D56" s="1"/>
      <c r="E56" s="1"/>
      <c r="F56" s="200"/>
      <c r="G56" s="201"/>
      <c r="H56" s="201"/>
      <c r="I56" s="200"/>
      <c r="J56" s="201"/>
      <c r="K56" s="201"/>
      <c r="L56" s="200"/>
      <c r="M56" s="201"/>
      <c r="N56" s="201"/>
      <c r="O56" s="200"/>
      <c r="P56" s="201"/>
      <c r="Q56" s="201"/>
      <c r="R56" s="71"/>
      <c r="S56" s="1"/>
      <c r="T56" s="5"/>
    </row>
    <row r="57" spans="3:20" ht="13.5" thickBot="1">
      <c r="C57" s="103" t="s">
        <v>426</v>
      </c>
      <c r="D57" s="8"/>
      <c r="E57" s="8"/>
      <c r="F57" s="202">
        <v>2.0892099999999996</v>
      </c>
      <c r="G57" s="203">
        <v>2.0977209302325575</v>
      </c>
      <c r="H57" s="203">
        <v>2.041967643700887</v>
      </c>
      <c r="I57" s="202">
        <v>10.51671</v>
      </c>
      <c r="J57" s="203">
        <v>11.305720930232557</v>
      </c>
      <c r="K57" s="203">
        <v>12.397625183700887</v>
      </c>
      <c r="L57" s="202">
        <v>0.24094</v>
      </c>
      <c r="M57" s="203">
        <v>0.245</v>
      </c>
      <c r="N57" s="203">
        <v>0.248</v>
      </c>
      <c r="O57" s="202">
        <v>8.66844</v>
      </c>
      <c r="P57" s="203">
        <v>9.453</v>
      </c>
      <c r="Q57" s="203">
        <v>10.60365754</v>
      </c>
      <c r="R57" s="104" t="s">
        <v>425</v>
      </c>
      <c r="S57" s="8"/>
      <c r="T57" s="9"/>
    </row>
    <row r="58" spans="3:20" ht="13.5" thickTop="1">
      <c r="C58" s="41" t="s">
        <v>464</v>
      </c>
      <c r="T58" s="43" t="s">
        <v>465</v>
      </c>
    </row>
  </sheetData>
  <sheetProtection/>
  <mergeCells count="19">
    <mergeCell ref="C11:E11"/>
    <mergeCell ref="R11:T11"/>
    <mergeCell ref="J12:K12"/>
    <mergeCell ref="J13:K13"/>
    <mergeCell ref="M12:N12"/>
    <mergeCell ref="M13:N13"/>
    <mergeCell ref="P12:Q12"/>
    <mergeCell ref="P13:Q13"/>
    <mergeCell ref="G12:H12"/>
    <mergeCell ref="G13:H13"/>
    <mergeCell ref="C2:T2"/>
    <mergeCell ref="F9:H9"/>
    <mergeCell ref="F10:H10"/>
    <mergeCell ref="O10:Q10"/>
    <mergeCell ref="I10:K10"/>
    <mergeCell ref="C4:T4"/>
    <mergeCell ref="C6:T6"/>
    <mergeCell ref="F8:Q8"/>
    <mergeCell ref="L10:N10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P6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74" t="s">
        <v>134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6:17" ht="12.75">
      <c r="F3" s="274" t="s">
        <v>277</v>
      </c>
      <c r="G3" s="274"/>
      <c r="H3" s="274"/>
      <c r="I3" s="274"/>
      <c r="J3" s="274"/>
      <c r="K3" s="274"/>
      <c r="L3" s="274" t="s">
        <v>133</v>
      </c>
      <c r="M3" s="274"/>
      <c r="N3" s="274"/>
      <c r="O3" s="274"/>
      <c r="P3" s="274"/>
      <c r="Q3" s="274"/>
    </row>
    <row r="5" spans="11:15" ht="15" thickBot="1">
      <c r="K5" s="278" t="s">
        <v>85</v>
      </c>
      <c r="L5" s="278"/>
      <c r="N5" s="11"/>
      <c r="O5" s="11"/>
    </row>
    <row r="6" spans="3:20" ht="13.5" thickTop="1">
      <c r="C6" s="2"/>
      <c r="D6" s="3"/>
      <c r="E6" s="4"/>
      <c r="F6" s="275" t="s">
        <v>44</v>
      </c>
      <c r="G6" s="276"/>
      <c r="H6" s="27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1" t="s">
        <v>0</v>
      </c>
      <c r="D7" s="272"/>
      <c r="E7" s="273"/>
      <c r="F7" s="271" t="s">
        <v>45</v>
      </c>
      <c r="G7" s="272"/>
      <c r="H7" s="273"/>
      <c r="I7" s="271" t="s">
        <v>46</v>
      </c>
      <c r="J7" s="272"/>
      <c r="K7" s="273"/>
      <c r="L7" s="271" t="s">
        <v>47</v>
      </c>
      <c r="M7" s="272"/>
      <c r="N7" s="273"/>
      <c r="O7" s="271" t="s">
        <v>48</v>
      </c>
      <c r="P7" s="272"/>
      <c r="Q7" s="273"/>
      <c r="R7" s="271" t="s">
        <v>49</v>
      </c>
      <c r="S7" s="272"/>
      <c r="T7" s="273"/>
    </row>
    <row r="8" spans="3:42" ht="13.5" thickBot="1">
      <c r="C8" s="7"/>
      <c r="D8" s="8"/>
      <c r="E8" s="9"/>
      <c r="F8" s="26">
        <v>2018</v>
      </c>
      <c r="G8" s="27">
        <v>2019</v>
      </c>
      <c r="H8" s="25">
        <v>2020</v>
      </c>
      <c r="I8" s="26">
        <v>2018</v>
      </c>
      <c r="J8" s="27">
        <v>2019</v>
      </c>
      <c r="K8" s="25">
        <v>2020</v>
      </c>
      <c r="L8" s="26">
        <v>2018</v>
      </c>
      <c r="M8" s="27">
        <v>2019</v>
      </c>
      <c r="N8" s="25">
        <v>2020</v>
      </c>
      <c r="O8" s="26">
        <v>2018</v>
      </c>
      <c r="P8" s="27">
        <v>2019</v>
      </c>
      <c r="Q8" s="25">
        <v>2020</v>
      </c>
      <c r="R8" s="7"/>
      <c r="S8" s="8"/>
      <c r="T8" s="9"/>
      <c r="AA8" t="s">
        <v>0</v>
      </c>
      <c r="AD8" t="s">
        <v>338</v>
      </c>
      <c r="AG8" t="s">
        <v>46</v>
      </c>
      <c r="AJ8" t="s">
        <v>84</v>
      </c>
      <c r="AM8" t="s">
        <v>83</v>
      </c>
      <c r="AP8" t="s">
        <v>0</v>
      </c>
    </row>
    <row r="9" spans="1:42" ht="13.5" thickTop="1">
      <c r="A9">
        <f aca="true" t="shared" si="0" ref="A9:A37">IF(SUM(F9:Q9)&lt;1,"Y","")</f>
      </c>
      <c r="B9" s="15" t="s">
        <v>1</v>
      </c>
      <c r="C9" s="170" t="s">
        <v>88</v>
      </c>
      <c r="D9" s="171"/>
      <c r="E9" s="172"/>
      <c r="F9" s="180">
        <v>6.1</v>
      </c>
      <c r="G9" s="181">
        <v>6.1</v>
      </c>
      <c r="H9" s="182">
        <v>6.1</v>
      </c>
      <c r="I9" s="180">
        <v>4</v>
      </c>
      <c r="J9" s="181">
        <v>4</v>
      </c>
      <c r="K9" s="182">
        <v>4</v>
      </c>
      <c r="L9" s="180">
        <v>2.4</v>
      </c>
      <c r="M9" s="181">
        <v>2.4</v>
      </c>
      <c r="N9" s="182">
        <v>2.4</v>
      </c>
      <c r="O9" s="180">
        <v>0.3</v>
      </c>
      <c r="P9" s="181">
        <v>0.3</v>
      </c>
      <c r="Q9" s="182">
        <v>0.3</v>
      </c>
      <c r="R9" s="83" t="s">
        <v>50</v>
      </c>
      <c r="S9" s="171"/>
      <c r="T9" s="172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1:42" ht="12.75">
      <c r="A10">
        <f t="shared" si="0"/>
      </c>
      <c r="B10" s="19" t="s">
        <v>2</v>
      </c>
      <c r="C10" s="49" t="s">
        <v>89</v>
      </c>
      <c r="D10" s="173"/>
      <c r="E10" s="174"/>
      <c r="F10" s="183">
        <v>200.191865</v>
      </c>
      <c r="G10" s="184">
        <v>201</v>
      </c>
      <c r="H10" s="185">
        <v>206</v>
      </c>
      <c r="I10" s="183">
        <v>180</v>
      </c>
      <c r="J10" s="184">
        <v>184</v>
      </c>
      <c r="K10" s="185">
        <v>189</v>
      </c>
      <c r="L10" s="183">
        <v>201.882171</v>
      </c>
      <c r="M10" s="184">
        <v>200</v>
      </c>
      <c r="N10" s="185">
        <v>200</v>
      </c>
      <c r="O10" s="183">
        <v>181.690306</v>
      </c>
      <c r="P10" s="184">
        <v>183</v>
      </c>
      <c r="Q10" s="185">
        <v>183</v>
      </c>
      <c r="R10" s="71" t="s">
        <v>51</v>
      </c>
      <c r="S10" s="173"/>
      <c r="T10" s="174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 t="s">
        <v>142</v>
      </c>
      <c r="C11" s="49" t="s">
        <v>141</v>
      </c>
      <c r="D11" s="173"/>
      <c r="E11" s="174"/>
      <c r="F11" s="183">
        <v>387.37</v>
      </c>
      <c r="G11" s="184">
        <v>387.37</v>
      </c>
      <c r="H11" s="185">
        <v>387.37</v>
      </c>
      <c r="I11" s="183">
        <v>300</v>
      </c>
      <c r="J11" s="184">
        <v>300</v>
      </c>
      <c r="K11" s="185">
        <v>300</v>
      </c>
      <c r="L11" s="183">
        <v>430.37</v>
      </c>
      <c r="M11" s="184">
        <v>430.37</v>
      </c>
      <c r="N11" s="185">
        <v>430.37</v>
      </c>
      <c r="O11" s="183">
        <v>343</v>
      </c>
      <c r="P11" s="184">
        <v>343</v>
      </c>
      <c r="Q11" s="185">
        <v>343</v>
      </c>
      <c r="R11" s="71" t="s">
        <v>143</v>
      </c>
      <c r="S11" s="173"/>
      <c r="T11" s="174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5</v>
      </c>
      <c r="AK11">
        <v>5</v>
      </c>
      <c r="AL11">
        <v>5</v>
      </c>
      <c r="AM11">
        <v>5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 t="s">
        <v>4</v>
      </c>
      <c r="C12" s="49" t="s">
        <v>90</v>
      </c>
      <c r="D12" s="173"/>
      <c r="E12" s="174"/>
      <c r="F12" s="183">
        <v>990.1099999999999</v>
      </c>
      <c r="G12" s="184">
        <v>1220</v>
      </c>
      <c r="H12" s="185">
        <v>1210</v>
      </c>
      <c r="I12" s="183">
        <v>1130</v>
      </c>
      <c r="J12" s="184">
        <v>1300</v>
      </c>
      <c r="K12" s="185">
        <v>1310</v>
      </c>
      <c r="L12" s="183">
        <v>157.79</v>
      </c>
      <c r="M12" s="184">
        <v>200</v>
      </c>
      <c r="N12" s="185">
        <v>200</v>
      </c>
      <c r="O12" s="183">
        <v>297.68</v>
      </c>
      <c r="P12" s="184">
        <v>280</v>
      </c>
      <c r="Q12" s="185">
        <v>300</v>
      </c>
      <c r="R12" s="71" t="s">
        <v>52</v>
      </c>
      <c r="S12" s="173"/>
      <c r="T12" s="174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 t="s">
        <v>3</v>
      </c>
      <c r="C13" s="49" t="s">
        <v>91</v>
      </c>
      <c r="D13" s="173"/>
      <c r="E13" s="174"/>
      <c r="F13" s="183">
        <v>94.82999999999998</v>
      </c>
      <c r="G13" s="184">
        <v>94.82999999999998</v>
      </c>
      <c r="H13" s="185">
        <v>94.82999999999998</v>
      </c>
      <c r="I13" s="183">
        <v>121.21</v>
      </c>
      <c r="J13" s="184">
        <v>121.21</v>
      </c>
      <c r="K13" s="185">
        <v>121.21</v>
      </c>
      <c r="L13" s="183">
        <v>24.9</v>
      </c>
      <c r="M13" s="184">
        <v>24.9</v>
      </c>
      <c r="N13" s="185">
        <v>24.9</v>
      </c>
      <c r="O13" s="183">
        <v>51.28</v>
      </c>
      <c r="P13" s="184">
        <v>51.28</v>
      </c>
      <c r="Q13" s="185">
        <v>51.28</v>
      </c>
      <c r="R13" s="71" t="s">
        <v>53</v>
      </c>
      <c r="S13" s="173"/>
      <c r="T13" s="174"/>
      <c r="AA13">
        <v>3</v>
      </c>
      <c r="AD13">
        <v>3</v>
      </c>
      <c r="AE13">
        <v>3</v>
      </c>
      <c r="AF13">
        <v>3</v>
      </c>
      <c r="AG13">
        <v>5</v>
      </c>
      <c r="AH13">
        <v>5</v>
      </c>
      <c r="AI13">
        <v>5</v>
      </c>
      <c r="AJ13">
        <v>3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 t="s">
        <v>18</v>
      </c>
      <c r="C14" s="49" t="s">
        <v>92</v>
      </c>
      <c r="D14" s="173"/>
      <c r="E14" s="174"/>
      <c r="F14" s="183">
        <v>257.16</v>
      </c>
      <c r="G14" s="184">
        <v>257.16</v>
      </c>
      <c r="H14" s="185">
        <v>257.16</v>
      </c>
      <c r="I14" s="183">
        <v>1170.71</v>
      </c>
      <c r="J14" s="184">
        <v>1170.71</v>
      </c>
      <c r="K14" s="185">
        <v>1170.71</v>
      </c>
      <c r="L14" s="183">
        <v>91.45</v>
      </c>
      <c r="M14" s="184">
        <v>91.45</v>
      </c>
      <c r="N14" s="185">
        <v>91.45</v>
      </c>
      <c r="O14" s="183">
        <v>1005</v>
      </c>
      <c r="P14" s="184">
        <v>1005</v>
      </c>
      <c r="Q14" s="185">
        <v>1005</v>
      </c>
      <c r="R14" s="71" t="s">
        <v>54</v>
      </c>
      <c r="S14" s="173"/>
      <c r="T14" s="174"/>
      <c r="AA14">
        <v>3</v>
      </c>
      <c r="AD14">
        <v>3</v>
      </c>
      <c r="AE14">
        <v>3</v>
      </c>
      <c r="AF14">
        <v>3</v>
      </c>
      <c r="AG14">
        <v>2</v>
      </c>
      <c r="AH14">
        <v>5</v>
      </c>
      <c r="AI14">
        <v>5</v>
      </c>
      <c r="AJ14">
        <v>2</v>
      </c>
      <c r="AK14">
        <v>5</v>
      </c>
      <c r="AL14">
        <v>5</v>
      </c>
      <c r="AM14">
        <v>3</v>
      </c>
      <c r="AN14">
        <v>5</v>
      </c>
      <c r="AO14">
        <v>5</v>
      </c>
      <c r="AP14">
        <v>3</v>
      </c>
    </row>
    <row r="15" spans="1:42" ht="12.75">
      <c r="A15">
        <f t="shared" si="0"/>
      </c>
      <c r="B15" s="19" t="s">
        <v>8</v>
      </c>
      <c r="C15" s="49" t="s">
        <v>93</v>
      </c>
      <c r="D15" s="173"/>
      <c r="E15" s="174"/>
      <c r="F15" s="183">
        <v>9.360000000000001</v>
      </c>
      <c r="G15" s="184">
        <v>10</v>
      </c>
      <c r="H15" s="185">
        <v>10</v>
      </c>
      <c r="I15" s="183">
        <v>0.15</v>
      </c>
      <c r="J15" s="184">
        <v>0</v>
      </c>
      <c r="K15" s="185">
        <v>0</v>
      </c>
      <c r="L15" s="183">
        <v>9.21</v>
      </c>
      <c r="M15" s="184">
        <v>10</v>
      </c>
      <c r="N15" s="185">
        <v>10</v>
      </c>
      <c r="O15" s="183">
        <v>0</v>
      </c>
      <c r="P15" s="184">
        <v>0</v>
      </c>
      <c r="Q15" s="185">
        <v>0</v>
      </c>
      <c r="R15" s="71" t="s">
        <v>55</v>
      </c>
      <c r="S15" s="173"/>
      <c r="T15" s="174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9</v>
      </c>
      <c r="C16" s="49" t="s">
        <v>94</v>
      </c>
      <c r="D16" s="173"/>
      <c r="E16" s="174"/>
      <c r="F16" s="183">
        <v>357</v>
      </c>
      <c r="G16" s="184">
        <v>378</v>
      </c>
      <c r="H16" s="185">
        <v>390</v>
      </c>
      <c r="I16" s="183">
        <v>200</v>
      </c>
      <c r="J16" s="184">
        <v>223</v>
      </c>
      <c r="K16" s="185">
        <v>230</v>
      </c>
      <c r="L16" s="183">
        <v>277</v>
      </c>
      <c r="M16" s="184">
        <v>290</v>
      </c>
      <c r="N16" s="185">
        <v>300</v>
      </c>
      <c r="O16" s="183">
        <v>120</v>
      </c>
      <c r="P16" s="184">
        <v>135</v>
      </c>
      <c r="Q16" s="185">
        <v>140</v>
      </c>
      <c r="R16" s="71" t="s">
        <v>75</v>
      </c>
      <c r="S16" s="173"/>
      <c r="T16" s="174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 t="s">
        <v>11</v>
      </c>
      <c r="C17" s="49" t="s">
        <v>95</v>
      </c>
      <c r="D17" s="173"/>
      <c r="E17" s="174"/>
      <c r="F17" s="183">
        <v>101.02</v>
      </c>
      <c r="G17" s="184">
        <v>101.02</v>
      </c>
      <c r="H17" s="185">
        <v>101.02</v>
      </c>
      <c r="I17" s="183">
        <v>66.89</v>
      </c>
      <c r="J17" s="184">
        <v>66.89</v>
      </c>
      <c r="K17" s="185">
        <v>66.89</v>
      </c>
      <c r="L17" s="183">
        <v>99</v>
      </c>
      <c r="M17" s="184">
        <v>99</v>
      </c>
      <c r="N17" s="185">
        <v>99</v>
      </c>
      <c r="O17" s="183">
        <v>64.87</v>
      </c>
      <c r="P17" s="184">
        <v>64.87</v>
      </c>
      <c r="Q17" s="185">
        <v>64.87</v>
      </c>
      <c r="R17" s="71" t="s">
        <v>56</v>
      </c>
      <c r="S17" s="173"/>
      <c r="T17" s="174"/>
      <c r="AA17">
        <v>3</v>
      </c>
      <c r="AD17">
        <v>3</v>
      </c>
      <c r="AE17">
        <v>3</v>
      </c>
      <c r="AF17">
        <v>3</v>
      </c>
      <c r="AG17">
        <v>5</v>
      </c>
      <c r="AH17">
        <v>5</v>
      </c>
      <c r="AI17">
        <v>5</v>
      </c>
      <c r="AJ17">
        <v>5</v>
      </c>
      <c r="AK17">
        <v>5</v>
      </c>
      <c r="AL17">
        <v>5</v>
      </c>
      <c r="AM17">
        <v>5</v>
      </c>
      <c r="AN17">
        <v>5</v>
      </c>
      <c r="AO17">
        <v>5</v>
      </c>
      <c r="AP17">
        <v>3</v>
      </c>
    </row>
    <row r="18" spans="1:42" ht="12.75">
      <c r="A18">
        <f t="shared" si="0"/>
      </c>
      <c r="B18" s="19" t="s">
        <v>13</v>
      </c>
      <c r="C18" s="49" t="s">
        <v>96</v>
      </c>
      <c r="D18" s="173"/>
      <c r="E18" s="174"/>
      <c r="F18" s="183">
        <v>120</v>
      </c>
      <c r="G18" s="184">
        <v>120</v>
      </c>
      <c r="H18" s="185">
        <v>120</v>
      </c>
      <c r="I18" s="183">
        <v>120</v>
      </c>
      <c r="J18" s="184">
        <v>120</v>
      </c>
      <c r="K18" s="185">
        <v>120</v>
      </c>
      <c r="L18" s="183">
        <v>130</v>
      </c>
      <c r="M18" s="184">
        <v>130</v>
      </c>
      <c r="N18" s="185">
        <v>130</v>
      </c>
      <c r="O18" s="183">
        <v>130</v>
      </c>
      <c r="P18" s="184">
        <v>130</v>
      </c>
      <c r="Q18" s="185">
        <v>130</v>
      </c>
      <c r="R18" s="71" t="s">
        <v>57</v>
      </c>
      <c r="S18" s="173"/>
      <c r="T18" s="174"/>
      <c r="AA18">
        <v>3</v>
      </c>
      <c r="AD18">
        <v>3</v>
      </c>
      <c r="AE18">
        <v>3</v>
      </c>
      <c r="AF18">
        <v>3</v>
      </c>
      <c r="AG18">
        <v>5</v>
      </c>
      <c r="AH18">
        <v>5</v>
      </c>
      <c r="AI18">
        <v>5</v>
      </c>
      <c r="AJ18">
        <v>3</v>
      </c>
      <c r="AK18">
        <v>5</v>
      </c>
      <c r="AL18">
        <v>5</v>
      </c>
      <c r="AM18">
        <v>3</v>
      </c>
      <c r="AN18">
        <v>5</v>
      </c>
      <c r="AO18">
        <v>5</v>
      </c>
      <c r="AP18">
        <v>3</v>
      </c>
    </row>
    <row r="19" spans="1:42" ht="12.75">
      <c r="A19">
        <f t="shared" si="0"/>
      </c>
      <c r="B19" s="19" t="s">
        <v>14</v>
      </c>
      <c r="C19" s="49" t="s">
        <v>97</v>
      </c>
      <c r="D19" s="173"/>
      <c r="E19" s="174"/>
      <c r="F19" s="183">
        <v>48</v>
      </c>
      <c r="G19" s="184">
        <v>49</v>
      </c>
      <c r="H19" s="185">
        <v>49</v>
      </c>
      <c r="I19" s="183">
        <v>40</v>
      </c>
      <c r="J19" s="184">
        <v>40</v>
      </c>
      <c r="K19" s="185">
        <v>40</v>
      </c>
      <c r="L19" s="183">
        <v>24</v>
      </c>
      <c r="M19" s="184">
        <v>26</v>
      </c>
      <c r="N19" s="185">
        <v>26</v>
      </c>
      <c r="O19" s="183">
        <v>16</v>
      </c>
      <c r="P19" s="184">
        <v>17</v>
      </c>
      <c r="Q19" s="185">
        <v>17</v>
      </c>
      <c r="R19" s="71" t="s">
        <v>58</v>
      </c>
      <c r="S19" s="173"/>
      <c r="T19" s="174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 t="s">
        <v>15</v>
      </c>
      <c r="C20" s="49" t="s">
        <v>98</v>
      </c>
      <c r="D20" s="173"/>
      <c r="E20" s="174"/>
      <c r="F20" s="183">
        <v>1259</v>
      </c>
      <c r="G20" s="184">
        <v>1303.9199068822397</v>
      </c>
      <c r="H20" s="185">
        <v>1348.7050329760189</v>
      </c>
      <c r="I20" s="183">
        <v>1497</v>
      </c>
      <c r="J20" s="184">
        <v>1496.0006675567422</v>
      </c>
      <c r="K20" s="185">
        <v>1495.002002224595</v>
      </c>
      <c r="L20" s="183">
        <v>258</v>
      </c>
      <c r="M20" s="184">
        <v>276.71133823871634</v>
      </c>
      <c r="N20" s="185">
        <v>296.7797081777569</v>
      </c>
      <c r="O20" s="183">
        <v>496</v>
      </c>
      <c r="P20" s="184">
        <v>468.7920989132188</v>
      </c>
      <c r="Q20" s="185">
        <v>443.07667742633294</v>
      </c>
      <c r="R20" s="71" t="s">
        <v>15</v>
      </c>
      <c r="S20" s="173"/>
      <c r="T20" s="174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 t="s">
        <v>10</v>
      </c>
      <c r="C21" s="49" t="s">
        <v>99</v>
      </c>
      <c r="D21" s="173"/>
      <c r="E21" s="174"/>
      <c r="F21" s="183">
        <v>632</v>
      </c>
      <c r="G21" s="184">
        <v>630</v>
      </c>
      <c r="H21" s="185">
        <v>630</v>
      </c>
      <c r="I21" s="183">
        <v>1057</v>
      </c>
      <c r="J21" s="184">
        <v>1050</v>
      </c>
      <c r="K21" s="185">
        <v>1050</v>
      </c>
      <c r="L21" s="183">
        <v>301</v>
      </c>
      <c r="M21" s="184">
        <v>310</v>
      </c>
      <c r="N21" s="185">
        <v>310</v>
      </c>
      <c r="O21" s="183">
        <v>726</v>
      </c>
      <c r="P21" s="184">
        <v>730</v>
      </c>
      <c r="Q21" s="185">
        <v>730</v>
      </c>
      <c r="R21" s="71" t="s">
        <v>59</v>
      </c>
      <c r="S21" s="173"/>
      <c r="T21" s="174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 t="s">
        <v>19</v>
      </c>
      <c r="C22" s="49" t="s">
        <v>100</v>
      </c>
      <c r="D22" s="173"/>
      <c r="E22" s="174"/>
      <c r="F22" s="183">
        <v>311.87583115942033</v>
      </c>
      <c r="G22" s="184">
        <v>258.7578654589372</v>
      </c>
      <c r="H22" s="185">
        <v>258.7578654589372</v>
      </c>
      <c r="I22" s="183">
        <v>372.91955</v>
      </c>
      <c r="J22" s="184">
        <v>352.91501666666665</v>
      </c>
      <c r="K22" s="185">
        <v>352.91501666666665</v>
      </c>
      <c r="L22" s="183">
        <v>90.64217101449275</v>
      </c>
      <c r="M22" s="184">
        <v>72.14201932367149</v>
      </c>
      <c r="N22" s="185">
        <v>72.14201932367149</v>
      </c>
      <c r="O22" s="183">
        <v>151.68588985507245</v>
      </c>
      <c r="P22" s="184">
        <v>166.29917053140096</v>
      </c>
      <c r="Q22" s="185">
        <v>166.29917053140096</v>
      </c>
      <c r="R22" s="71" t="s">
        <v>60</v>
      </c>
      <c r="S22" s="173"/>
      <c r="T22" s="174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1:42" ht="12.75">
      <c r="A23">
        <f t="shared" si="0"/>
      </c>
      <c r="B23" s="19" t="s">
        <v>20</v>
      </c>
      <c r="C23" s="49" t="s">
        <v>101</v>
      </c>
      <c r="D23" s="173"/>
      <c r="E23" s="174"/>
      <c r="F23" s="183">
        <v>28.55</v>
      </c>
      <c r="G23" s="184">
        <v>31</v>
      </c>
      <c r="H23" s="185">
        <v>34</v>
      </c>
      <c r="I23" s="183">
        <v>2</v>
      </c>
      <c r="J23" s="184">
        <v>3</v>
      </c>
      <c r="K23" s="185">
        <v>4</v>
      </c>
      <c r="L23" s="183">
        <v>29.23</v>
      </c>
      <c r="M23" s="184">
        <v>30</v>
      </c>
      <c r="N23" s="185">
        <v>32</v>
      </c>
      <c r="O23" s="183">
        <v>2.68</v>
      </c>
      <c r="P23" s="184">
        <v>2</v>
      </c>
      <c r="Q23" s="185">
        <v>2</v>
      </c>
      <c r="R23" s="71" t="s">
        <v>61</v>
      </c>
      <c r="S23" s="173"/>
      <c r="T23" s="174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1:42" ht="12.75">
      <c r="A24">
        <f t="shared" si="0"/>
      </c>
      <c r="B24" s="19" t="s">
        <v>21</v>
      </c>
      <c r="C24" s="49" t="s">
        <v>102</v>
      </c>
      <c r="D24" s="173"/>
      <c r="E24" s="174"/>
      <c r="F24" s="183">
        <v>1597</v>
      </c>
      <c r="G24" s="184">
        <v>1597</v>
      </c>
      <c r="H24" s="185">
        <v>1597</v>
      </c>
      <c r="I24" s="183">
        <v>915</v>
      </c>
      <c r="J24" s="184">
        <v>915</v>
      </c>
      <c r="K24" s="185">
        <v>915</v>
      </c>
      <c r="L24" s="183">
        <v>896</v>
      </c>
      <c r="M24" s="184">
        <v>896</v>
      </c>
      <c r="N24" s="185">
        <v>896</v>
      </c>
      <c r="O24" s="183">
        <v>214</v>
      </c>
      <c r="P24" s="184">
        <v>214</v>
      </c>
      <c r="Q24" s="185">
        <v>214</v>
      </c>
      <c r="R24" s="71" t="s">
        <v>62</v>
      </c>
      <c r="S24" s="173"/>
      <c r="T24" s="174"/>
      <c r="AA24">
        <v>3</v>
      </c>
      <c r="AD24">
        <v>2</v>
      </c>
      <c r="AE24">
        <v>3</v>
      </c>
      <c r="AF24">
        <v>3</v>
      </c>
      <c r="AG24">
        <v>2</v>
      </c>
      <c r="AH24">
        <v>5</v>
      </c>
      <c r="AI24">
        <v>5</v>
      </c>
      <c r="AJ24">
        <v>2</v>
      </c>
      <c r="AK24">
        <v>5</v>
      </c>
      <c r="AL24">
        <v>5</v>
      </c>
      <c r="AM24">
        <v>2</v>
      </c>
      <c r="AN24">
        <v>5</v>
      </c>
      <c r="AO24">
        <v>5</v>
      </c>
      <c r="AP24">
        <v>3</v>
      </c>
    </row>
    <row r="25" spans="1:42" ht="12.75">
      <c r="A25">
        <f t="shared" si="0"/>
      </c>
      <c r="B25" s="19" t="s">
        <v>25</v>
      </c>
      <c r="C25" s="49" t="s">
        <v>103</v>
      </c>
      <c r="D25" s="173"/>
      <c r="E25" s="174"/>
      <c r="F25" s="183">
        <v>278</v>
      </c>
      <c r="G25" s="184">
        <v>278</v>
      </c>
      <c r="H25" s="185">
        <v>278</v>
      </c>
      <c r="I25" s="183">
        <v>675</v>
      </c>
      <c r="J25" s="184">
        <v>675</v>
      </c>
      <c r="K25" s="185">
        <v>675</v>
      </c>
      <c r="L25" s="183">
        <v>41</v>
      </c>
      <c r="M25" s="184">
        <v>41</v>
      </c>
      <c r="N25" s="185">
        <v>41</v>
      </c>
      <c r="O25" s="183">
        <v>438</v>
      </c>
      <c r="P25" s="184">
        <v>438</v>
      </c>
      <c r="Q25" s="185">
        <v>438</v>
      </c>
      <c r="R25" s="71" t="s">
        <v>63</v>
      </c>
      <c r="S25" s="173"/>
      <c r="T25" s="174"/>
      <c r="AA25">
        <v>3</v>
      </c>
      <c r="AD25">
        <v>3</v>
      </c>
      <c r="AE25">
        <v>3</v>
      </c>
      <c r="AF25">
        <v>3</v>
      </c>
      <c r="AG25">
        <v>3</v>
      </c>
      <c r="AH25">
        <v>5</v>
      </c>
      <c r="AI25">
        <v>5</v>
      </c>
      <c r="AJ25">
        <v>2</v>
      </c>
      <c r="AK25">
        <v>5</v>
      </c>
      <c r="AL25">
        <v>5</v>
      </c>
      <c r="AM25">
        <v>2</v>
      </c>
      <c r="AN25">
        <v>5</v>
      </c>
      <c r="AO25">
        <v>5</v>
      </c>
      <c r="AP25">
        <v>3</v>
      </c>
    </row>
    <row r="26" spans="1:42" ht="12.75">
      <c r="A26">
        <f t="shared" si="0"/>
      </c>
      <c r="B26" s="19" t="s">
        <v>24</v>
      </c>
      <c r="C26" s="49" t="s">
        <v>104</v>
      </c>
      <c r="D26" s="173"/>
      <c r="E26" s="174"/>
      <c r="F26" s="183">
        <v>358.8</v>
      </c>
      <c r="G26" s="184">
        <v>358.8</v>
      </c>
      <c r="H26" s="185">
        <v>358.8</v>
      </c>
      <c r="I26" s="183">
        <v>467.8</v>
      </c>
      <c r="J26" s="184">
        <v>467.8</v>
      </c>
      <c r="K26" s="185">
        <v>467.8</v>
      </c>
      <c r="L26" s="183">
        <v>165</v>
      </c>
      <c r="M26" s="184">
        <v>165</v>
      </c>
      <c r="N26" s="185">
        <v>165</v>
      </c>
      <c r="O26" s="183">
        <v>274</v>
      </c>
      <c r="P26" s="184">
        <v>274</v>
      </c>
      <c r="Q26" s="185">
        <v>274</v>
      </c>
      <c r="R26" s="71" t="s">
        <v>305</v>
      </c>
      <c r="S26" s="173"/>
      <c r="T26" s="174"/>
      <c r="AA26">
        <v>3</v>
      </c>
      <c r="AD26">
        <v>3</v>
      </c>
      <c r="AE26">
        <v>3</v>
      </c>
      <c r="AF26">
        <v>3</v>
      </c>
      <c r="AG26">
        <v>5</v>
      </c>
      <c r="AH26">
        <v>5</v>
      </c>
      <c r="AI26">
        <v>5</v>
      </c>
      <c r="AJ26">
        <v>2</v>
      </c>
      <c r="AK26">
        <v>5</v>
      </c>
      <c r="AL26">
        <v>5</v>
      </c>
      <c r="AM26">
        <v>2</v>
      </c>
      <c r="AN26">
        <v>5</v>
      </c>
      <c r="AO26">
        <v>5</v>
      </c>
      <c r="AP26">
        <v>3</v>
      </c>
    </row>
    <row r="27" spans="1:42" ht="12.75">
      <c r="A27">
        <f t="shared" si="0"/>
      </c>
      <c r="B27" s="19" t="s">
        <v>144</v>
      </c>
      <c r="C27" s="49" t="s">
        <v>145</v>
      </c>
      <c r="D27" s="173"/>
      <c r="E27" s="174"/>
      <c r="F27" s="183">
        <v>44.49</v>
      </c>
      <c r="G27" s="184">
        <v>44.49</v>
      </c>
      <c r="H27" s="185">
        <v>44.49</v>
      </c>
      <c r="I27" s="183">
        <v>39.1</v>
      </c>
      <c r="J27" s="184">
        <v>39.1</v>
      </c>
      <c r="K27" s="185">
        <v>39.1</v>
      </c>
      <c r="L27" s="183">
        <v>14.06</v>
      </c>
      <c r="M27" s="184">
        <v>14.06</v>
      </c>
      <c r="N27" s="185">
        <v>14.06</v>
      </c>
      <c r="O27" s="183">
        <v>8.67</v>
      </c>
      <c r="P27" s="184">
        <v>8.67</v>
      </c>
      <c r="Q27" s="185">
        <v>8.67</v>
      </c>
      <c r="R27" s="71" t="s">
        <v>144</v>
      </c>
      <c r="S27" s="173"/>
      <c r="T27" s="174"/>
      <c r="AA27">
        <v>3</v>
      </c>
      <c r="AD27">
        <v>3</v>
      </c>
      <c r="AE27">
        <v>3</v>
      </c>
      <c r="AF27">
        <v>3</v>
      </c>
      <c r="AG27">
        <v>5</v>
      </c>
      <c r="AH27">
        <v>5</v>
      </c>
      <c r="AI27">
        <v>5</v>
      </c>
      <c r="AJ27">
        <v>3</v>
      </c>
      <c r="AK27">
        <v>5</v>
      </c>
      <c r="AL27">
        <v>5</v>
      </c>
      <c r="AM27">
        <v>2</v>
      </c>
      <c r="AN27">
        <v>5</v>
      </c>
      <c r="AO27">
        <v>5</v>
      </c>
      <c r="AP27">
        <v>3</v>
      </c>
    </row>
    <row r="28" spans="1:42" ht="12.75">
      <c r="A28">
        <f t="shared" si="0"/>
      </c>
      <c r="B28" s="19" t="s">
        <v>28</v>
      </c>
      <c r="C28" s="49" t="s">
        <v>105</v>
      </c>
      <c r="D28" s="173"/>
      <c r="E28" s="174"/>
      <c r="F28" s="183">
        <v>6.4</v>
      </c>
      <c r="G28" s="184">
        <v>7.49</v>
      </c>
      <c r="H28" s="185">
        <v>7.06</v>
      </c>
      <c r="I28" s="183">
        <v>0</v>
      </c>
      <c r="J28" s="184">
        <v>0</v>
      </c>
      <c r="K28" s="185">
        <v>0</v>
      </c>
      <c r="L28" s="183">
        <v>6.4</v>
      </c>
      <c r="M28" s="184">
        <v>7.49</v>
      </c>
      <c r="N28" s="185">
        <v>7.06</v>
      </c>
      <c r="O28" s="183">
        <v>0</v>
      </c>
      <c r="P28" s="184">
        <v>0</v>
      </c>
      <c r="Q28" s="185">
        <v>0</v>
      </c>
      <c r="R28" s="71" t="s">
        <v>64</v>
      </c>
      <c r="S28" s="173"/>
      <c r="T28" s="174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 t="s">
        <v>29</v>
      </c>
      <c r="C29" s="49" t="s">
        <v>106</v>
      </c>
      <c r="D29" s="173"/>
      <c r="E29" s="174"/>
      <c r="F29" s="183">
        <v>392.81</v>
      </c>
      <c r="G29" s="184">
        <v>380</v>
      </c>
      <c r="H29" s="185">
        <v>349</v>
      </c>
      <c r="I29" s="183">
        <v>57.81</v>
      </c>
      <c r="J29" s="184">
        <v>56</v>
      </c>
      <c r="K29" s="185">
        <v>56</v>
      </c>
      <c r="L29" s="183">
        <v>413</v>
      </c>
      <c r="M29" s="184">
        <v>400</v>
      </c>
      <c r="N29" s="185">
        <v>369</v>
      </c>
      <c r="O29" s="183">
        <v>78</v>
      </c>
      <c r="P29" s="184">
        <v>76</v>
      </c>
      <c r="Q29" s="185">
        <v>76</v>
      </c>
      <c r="R29" s="71" t="s">
        <v>65</v>
      </c>
      <c r="S29" s="173"/>
      <c r="T29" s="174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30</v>
      </c>
      <c r="C30" s="49" t="s">
        <v>107</v>
      </c>
      <c r="D30" s="173"/>
      <c r="E30" s="174"/>
      <c r="F30" s="183">
        <v>24.03</v>
      </c>
      <c r="G30" s="184">
        <v>24.03</v>
      </c>
      <c r="H30" s="185">
        <v>24.03</v>
      </c>
      <c r="I30" s="183">
        <v>0</v>
      </c>
      <c r="J30" s="184">
        <v>0</v>
      </c>
      <c r="K30" s="185">
        <v>0</v>
      </c>
      <c r="L30" s="183">
        <v>31.43</v>
      </c>
      <c r="M30" s="184">
        <v>31.43</v>
      </c>
      <c r="N30" s="185">
        <v>31.43</v>
      </c>
      <c r="O30" s="183">
        <v>7.4</v>
      </c>
      <c r="P30" s="184">
        <v>7.4</v>
      </c>
      <c r="Q30" s="185">
        <v>7.4</v>
      </c>
      <c r="R30" s="71" t="s">
        <v>66</v>
      </c>
      <c r="S30" s="173"/>
      <c r="T30" s="174"/>
      <c r="AA30">
        <v>3</v>
      </c>
      <c r="AD30">
        <v>3</v>
      </c>
      <c r="AE30">
        <v>3</v>
      </c>
      <c r="AF30">
        <v>3</v>
      </c>
      <c r="AG30">
        <v>5</v>
      </c>
      <c r="AH30">
        <v>5</v>
      </c>
      <c r="AI30">
        <v>5</v>
      </c>
      <c r="AJ30">
        <v>5</v>
      </c>
      <c r="AK30">
        <v>5</v>
      </c>
      <c r="AL30">
        <v>5</v>
      </c>
      <c r="AM30">
        <v>5</v>
      </c>
      <c r="AN30">
        <v>5</v>
      </c>
      <c r="AO30">
        <v>5</v>
      </c>
      <c r="AP30">
        <v>3</v>
      </c>
    </row>
    <row r="31" spans="1:42" ht="12.75">
      <c r="A31">
        <f t="shared" si="0"/>
      </c>
      <c r="B31" s="19" t="s">
        <v>31</v>
      </c>
      <c r="C31" s="49" t="s">
        <v>108</v>
      </c>
      <c r="D31" s="173"/>
      <c r="E31" s="174"/>
      <c r="F31" s="183">
        <v>714.23</v>
      </c>
      <c r="G31" s="184">
        <v>720</v>
      </c>
      <c r="H31" s="185">
        <v>730</v>
      </c>
      <c r="I31" s="183">
        <v>612.375</v>
      </c>
      <c r="J31" s="184">
        <v>620</v>
      </c>
      <c r="K31" s="185">
        <v>630</v>
      </c>
      <c r="L31" s="183">
        <v>285.477</v>
      </c>
      <c r="M31" s="184">
        <v>290</v>
      </c>
      <c r="N31" s="185">
        <v>300</v>
      </c>
      <c r="O31" s="183">
        <v>183.622</v>
      </c>
      <c r="P31" s="184">
        <v>190</v>
      </c>
      <c r="Q31" s="185">
        <v>200</v>
      </c>
      <c r="R31" s="71" t="s">
        <v>67</v>
      </c>
      <c r="S31" s="173"/>
      <c r="T31" s="174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32</v>
      </c>
      <c r="C32" s="49" t="s">
        <v>109</v>
      </c>
      <c r="D32" s="173"/>
      <c r="E32" s="174"/>
      <c r="F32" s="183">
        <v>673.4150000000001</v>
      </c>
      <c r="G32" s="184">
        <v>570</v>
      </c>
      <c r="H32" s="185">
        <v>609</v>
      </c>
      <c r="I32" s="183">
        <v>131.56</v>
      </c>
      <c r="J32" s="184">
        <v>100</v>
      </c>
      <c r="K32" s="185">
        <v>99</v>
      </c>
      <c r="L32" s="183">
        <v>614.335</v>
      </c>
      <c r="M32" s="184">
        <v>550</v>
      </c>
      <c r="N32" s="185">
        <v>600</v>
      </c>
      <c r="O32" s="183">
        <v>72.48</v>
      </c>
      <c r="P32" s="184">
        <v>80</v>
      </c>
      <c r="Q32" s="185">
        <v>90</v>
      </c>
      <c r="R32" s="71" t="s">
        <v>32</v>
      </c>
      <c r="S32" s="173"/>
      <c r="T32" s="174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 t="s">
        <v>33</v>
      </c>
      <c r="C33" s="49" t="s">
        <v>110</v>
      </c>
      <c r="D33" s="173"/>
      <c r="E33" s="174"/>
      <c r="F33" s="183">
        <v>1080</v>
      </c>
      <c r="G33" s="184">
        <v>1050</v>
      </c>
      <c r="H33" s="185">
        <v>1050</v>
      </c>
      <c r="I33" s="183">
        <v>1650</v>
      </c>
      <c r="J33" s="184">
        <v>1600</v>
      </c>
      <c r="K33" s="185">
        <v>1600</v>
      </c>
      <c r="L33" s="183">
        <v>80</v>
      </c>
      <c r="M33" s="184">
        <v>50</v>
      </c>
      <c r="N33" s="185">
        <v>50</v>
      </c>
      <c r="O33" s="183">
        <v>650</v>
      </c>
      <c r="P33" s="184">
        <v>600</v>
      </c>
      <c r="Q33" s="185">
        <v>600</v>
      </c>
      <c r="R33" s="71" t="s">
        <v>68</v>
      </c>
      <c r="S33" s="173"/>
      <c r="T33" s="174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>IF(SUM(F34:Q34)&lt;1,"Y","")</f>
      </c>
      <c r="B34" s="19" t="s">
        <v>366</v>
      </c>
      <c r="C34" s="49" t="s">
        <v>368</v>
      </c>
      <c r="D34" s="173"/>
      <c r="E34" s="174"/>
      <c r="F34" s="183">
        <v>200</v>
      </c>
      <c r="G34" s="184">
        <v>205</v>
      </c>
      <c r="H34" s="185">
        <v>208</v>
      </c>
      <c r="I34" s="183">
        <v>385</v>
      </c>
      <c r="J34" s="184">
        <v>390</v>
      </c>
      <c r="K34" s="185">
        <v>393</v>
      </c>
      <c r="L34" s="183">
        <v>46</v>
      </c>
      <c r="M34" s="184">
        <v>50</v>
      </c>
      <c r="N34" s="185">
        <v>55</v>
      </c>
      <c r="O34" s="183">
        <v>231</v>
      </c>
      <c r="P34" s="184">
        <v>235</v>
      </c>
      <c r="Q34" s="185">
        <v>240</v>
      </c>
      <c r="R34" s="71" t="s">
        <v>367</v>
      </c>
      <c r="S34" s="173"/>
      <c r="T34" s="174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35</v>
      </c>
      <c r="C35" s="49" t="s">
        <v>111</v>
      </c>
      <c r="D35" s="173"/>
      <c r="E35" s="174"/>
      <c r="F35" s="183">
        <v>308.45</v>
      </c>
      <c r="G35" s="184">
        <v>320</v>
      </c>
      <c r="H35" s="185">
        <v>330</v>
      </c>
      <c r="I35" s="183">
        <v>430</v>
      </c>
      <c r="J35" s="184">
        <v>440</v>
      </c>
      <c r="K35" s="185">
        <v>450</v>
      </c>
      <c r="L35" s="183">
        <v>27.41</v>
      </c>
      <c r="M35" s="184">
        <v>30</v>
      </c>
      <c r="N35" s="185">
        <v>35</v>
      </c>
      <c r="O35" s="183">
        <v>148.96</v>
      </c>
      <c r="P35" s="184">
        <v>150</v>
      </c>
      <c r="Q35" s="185">
        <v>155</v>
      </c>
      <c r="R35" s="71" t="s">
        <v>69</v>
      </c>
      <c r="S35" s="173"/>
      <c r="T35" s="174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36</v>
      </c>
      <c r="C36" s="49" t="s">
        <v>112</v>
      </c>
      <c r="D36" s="173"/>
      <c r="E36" s="174"/>
      <c r="F36" s="183">
        <v>122.88944930641122</v>
      </c>
      <c r="G36" s="184">
        <v>85</v>
      </c>
      <c r="H36" s="185">
        <v>95</v>
      </c>
      <c r="I36" s="183">
        <v>120</v>
      </c>
      <c r="J36" s="184">
        <v>125</v>
      </c>
      <c r="K36" s="185">
        <v>125</v>
      </c>
      <c r="L36" s="183">
        <v>133.18775277184676</v>
      </c>
      <c r="M36" s="184">
        <v>141</v>
      </c>
      <c r="N36" s="185">
        <v>130</v>
      </c>
      <c r="O36" s="183">
        <v>130.29830346543554</v>
      </c>
      <c r="P36" s="184">
        <v>181</v>
      </c>
      <c r="Q36" s="185">
        <v>160</v>
      </c>
      <c r="R36" s="71" t="s">
        <v>70</v>
      </c>
      <c r="S36" s="173"/>
      <c r="T36" s="174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12</v>
      </c>
      <c r="C37" s="49" t="s">
        <v>113</v>
      </c>
      <c r="D37" s="173"/>
      <c r="E37" s="174"/>
      <c r="F37" s="183">
        <v>623.42</v>
      </c>
      <c r="G37" s="184">
        <v>561</v>
      </c>
      <c r="H37" s="185">
        <v>518</v>
      </c>
      <c r="I37" s="183">
        <v>493</v>
      </c>
      <c r="J37" s="184">
        <v>450</v>
      </c>
      <c r="K37" s="185">
        <v>400</v>
      </c>
      <c r="L37" s="183">
        <v>171.9</v>
      </c>
      <c r="M37" s="184">
        <v>158</v>
      </c>
      <c r="N37" s="185">
        <v>168</v>
      </c>
      <c r="O37" s="183">
        <v>41.48</v>
      </c>
      <c r="P37" s="184">
        <v>47</v>
      </c>
      <c r="Q37" s="185">
        <v>50</v>
      </c>
      <c r="R37" s="71" t="s">
        <v>71</v>
      </c>
      <c r="S37" s="173"/>
      <c r="T37" s="174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aca="true" t="shared" si="1" ref="A38:A55">IF(SUM(F38:Q38)&lt;1,"Y","")</f>
      </c>
      <c r="B38" s="19" t="s">
        <v>37</v>
      </c>
      <c r="C38" s="49" t="s">
        <v>114</v>
      </c>
      <c r="D38" s="173"/>
      <c r="E38" s="174"/>
      <c r="F38" s="183">
        <v>119.19</v>
      </c>
      <c r="G38" s="184">
        <v>120</v>
      </c>
      <c r="H38" s="185">
        <v>120</v>
      </c>
      <c r="I38" s="183">
        <v>100</v>
      </c>
      <c r="J38" s="184">
        <v>100</v>
      </c>
      <c r="K38" s="185">
        <v>100</v>
      </c>
      <c r="L38" s="183">
        <v>45.75</v>
      </c>
      <c r="M38" s="184">
        <v>45</v>
      </c>
      <c r="N38" s="185">
        <v>45</v>
      </c>
      <c r="O38" s="183">
        <v>26.56</v>
      </c>
      <c r="P38" s="184">
        <v>25</v>
      </c>
      <c r="Q38" s="185">
        <v>25</v>
      </c>
      <c r="R38" s="71" t="s">
        <v>72</v>
      </c>
      <c r="S38" s="173"/>
      <c r="T38" s="174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1"/>
      </c>
      <c r="B39" s="19" t="s">
        <v>7</v>
      </c>
      <c r="C39" s="49" t="s">
        <v>115</v>
      </c>
      <c r="D39" s="173"/>
      <c r="E39" s="174"/>
      <c r="F39" s="183">
        <v>67.728</v>
      </c>
      <c r="G39" s="184">
        <v>75</v>
      </c>
      <c r="H39" s="185">
        <v>80</v>
      </c>
      <c r="I39" s="183">
        <v>45.858</v>
      </c>
      <c r="J39" s="184">
        <v>50</v>
      </c>
      <c r="K39" s="185">
        <v>55</v>
      </c>
      <c r="L39" s="183">
        <v>42.49</v>
      </c>
      <c r="M39" s="184">
        <v>45</v>
      </c>
      <c r="N39" s="185">
        <v>50</v>
      </c>
      <c r="O39" s="183">
        <v>20.62</v>
      </c>
      <c r="P39" s="184">
        <v>20</v>
      </c>
      <c r="Q39" s="185">
        <v>25</v>
      </c>
      <c r="R39" s="71" t="s">
        <v>73</v>
      </c>
      <c r="S39" s="173"/>
      <c r="T39" s="174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2.75">
      <c r="A40">
        <f t="shared" si="1"/>
      </c>
      <c r="B40" s="19" t="s">
        <v>27</v>
      </c>
      <c r="C40" s="49" t="s">
        <v>116</v>
      </c>
      <c r="D40" s="173"/>
      <c r="E40" s="174"/>
      <c r="F40" s="183">
        <v>6.39</v>
      </c>
      <c r="G40" s="184">
        <v>6.39</v>
      </c>
      <c r="H40" s="185">
        <v>6.39</v>
      </c>
      <c r="I40" s="183">
        <v>4</v>
      </c>
      <c r="J40" s="184">
        <v>4</v>
      </c>
      <c r="K40" s="185">
        <v>4</v>
      </c>
      <c r="L40" s="183">
        <v>6.27</v>
      </c>
      <c r="M40" s="184">
        <v>6.27</v>
      </c>
      <c r="N40" s="185">
        <v>6.27</v>
      </c>
      <c r="O40" s="183">
        <v>3.88</v>
      </c>
      <c r="P40" s="184">
        <v>3.88</v>
      </c>
      <c r="Q40" s="185">
        <v>3.88</v>
      </c>
      <c r="R40" s="71" t="s">
        <v>132</v>
      </c>
      <c r="S40" s="173"/>
      <c r="T40" s="174"/>
      <c r="AA40">
        <v>3</v>
      </c>
      <c r="AD40">
        <v>3</v>
      </c>
      <c r="AE40">
        <v>3</v>
      </c>
      <c r="AF40">
        <v>3</v>
      </c>
      <c r="AG40">
        <v>2</v>
      </c>
      <c r="AH40">
        <v>5</v>
      </c>
      <c r="AI40">
        <v>5</v>
      </c>
      <c r="AJ40">
        <v>3</v>
      </c>
      <c r="AK40">
        <v>5</v>
      </c>
      <c r="AL40">
        <v>5</v>
      </c>
      <c r="AM40">
        <v>3</v>
      </c>
      <c r="AN40">
        <v>5</v>
      </c>
      <c r="AO40">
        <v>5</v>
      </c>
      <c r="AP40">
        <v>3</v>
      </c>
    </row>
    <row r="41" spans="1:42" ht="12.75">
      <c r="A41">
        <f t="shared" si="1"/>
      </c>
      <c r="B41" s="19" t="s">
        <v>38</v>
      </c>
      <c r="C41" s="49" t="s">
        <v>117</v>
      </c>
      <c r="D41" s="173"/>
      <c r="E41" s="174"/>
      <c r="F41" s="183">
        <v>2346.66</v>
      </c>
      <c r="G41" s="184">
        <v>2465</v>
      </c>
      <c r="H41" s="185">
        <v>2465</v>
      </c>
      <c r="I41" s="183">
        <v>2290</v>
      </c>
      <c r="J41" s="184">
        <v>2400</v>
      </c>
      <c r="K41" s="185">
        <v>2400</v>
      </c>
      <c r="L41" s="183">
        <v>69</v>
      </c>
      <c r="M41" s="184">
        <v>80</v>
      </c>
      <c r="N41" s="185">
        <v>80</v>
      </c>
      <c r="O41" s="183">
        <v>12.34</v>
      </c>
      <c r="P41" s="184">
        <v>15</v>
      </c>
      <c r="Q41" s="185">
        <v>15</v>
      </c>
      <c r="R41" s="71" t="s">
        <v>74</v>
      </c>
      <c r="S41" s="173"/>
      <c r="T41" s="174"/>
      <c r="AA41">
        <v>3</v>
      </c>
      <c r="AD41">
        <v>3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3</v>
      </c>
      <c r="AN41">
        <v>2</v>
      </c>
      <c r="AO41">
        <v>2</v>
      </c>
      <c r="AP41">
        <v>3</v>
      </c>
    </row>
    <row r="42" spans="1:42" ht="13.5" thickBot="1">
      <c r="A42">
        <f t="shared" si="1"/>
      </c>
      <c r="B42" s="19" t="s">
        <v>16</v>
      </c>
      <c r="C42" s="49" t="s">
        <v>118</v>
      </c>
      <c r="D42" s="173"/>
      <c r="E42" s="174"/>
      <c r="F42" s="183">
        <v>608.13</v>
      </c>
      <c r="G42" s="184">
        <v>610</v>
      </c>
      <c r="H42" s="185">
        <v>610</v>
      </c>
      <c r="I42" s="183">
        <v>41.13</v>
      </c>
      <c r="J42" s="184">
        <v>40</v>
      </c>
      <c r="K42" s="185">
        <v>40</v>
      </c>
      <c r="L42" s="183">
        <v>587</v>
      </c>
      <c r="M42" s="184">
        <v>590</v>
      </c>
      <c r="N42" s="185">
        <v>590</v>
      </c>
      <c r="O42" s="183">
        <v>20</v>
      </c>
      <c r="P42" s="184">
        <v>20</v>
      </c>
      <c r="Q42" s="185">
        <v>20</v>
      </c>
      <c r="R42" s="71" t="s">
        <v>76</v>
      </c>
      <c r="S42" s="173"/>
      <c r="T42" s="174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1:42" ht="14.25" thickBot="1" thickTop="1">
      <c r="A43">
        <f t="shared" si="1"/>
      </c>
      <c r="C43" s="14" t="s">
        <v>42</v>
      </c>
      <c r="D43" s="177"/>
      <c r="E43" s="178"/>
      <c r="F43" s="155">
        <v>14374.60014546583</v>
      </c>
      <c r="G43" s="156">
        <v>14525.357772341176</v>
      </c>
      <c r="H43" s="157">
        <v>14582.712898434955</v>
      </c>
      <c r="I43" s="155">
        <v>14719.512549999998</v>
      </c>
      <c r="J43" s="156">
        <v>14903.625684223409</v>
      </c>
      <c r="K43" s="157">
        <v>14902.627018891262</v>
      </c>
      <c r="L43" s="155">
        <v>5802.584094786339</v>
      </c>
      <c r="M43" s="156">
        <v>5783.223357562387</v>
      </c>
      <c r="N43" s="157">
        <v>5857.8617275014285</v>
      </c>
      <c r="O43" s="155">
        <v>6147.496499320508</v>
      </c>
      <c r="P43" s="156">
        <v>6161.49126944462</v>
      </c>
      <c r="Q43" s="157">
        <v>6177.775847957734</v>
      </c>
      <c r="R43" s="14" t="s">
        <v>42</v>
      </c>
      <c r="S43" s="177"/>
      <c r="T43" s="178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1:42" ht="13.5" thickTop="1">
      <c r="A44">
        <f t="shared" si="1"/>
      </c>
      <c r="B44" s="16" t="s">
        <v>5</v>
      </c>
      <c r="C44" s="49" t="s">
        <v>119</v>
      </c>
      <c r="D44" s="173"/>
      <c r="E44" s="174"/>
      <c r="F44" s="183">
        <v>154.20000000000002</v>
      </c>
      <c r="G44" s="184">
        <v>160</v>
      </c>
      <c r="H44" s="185">
        <v>160</v>
      </c>
      <c r="I44" s="183">
        <v>210</v>
      </c>
      <c r="J44" s="184">
        <v>220</v>
      </c>
      <c r="K44" s="185">
        <v>230</v>
      </c>
      <c r="L44" s="183">
        <v>22.9</v>
      </c>
      <c r="M44" s="184">
        <v>20</v>
      </c>
      <c r="N44" s="185">
        <v>20</v>
      </c>
      <c r="O44" s="183">
        <v>78.7</v>
      </c>
      <c r="P44" s="184">
        <v>80</v>
      </c>
      <c r="Q44" s="185">
        <v>90</v>
      </c>
      <c r="R44" s="71" t="s">
        <v>77</v>
      </c>
      <c r="S44" s="173"/>
      <c r="T44" s="174"/>
      <c r="AA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2</v>
      </c>
    </row>
    <row r="45" spans="1:42" ht="12.75">
      <c r="A45">
        <f t="shared" si="1"/>
      </c>
      <c r="B45" s="16" t="s">
        <v>17</v>
      </c>
      <c r="C45" s="49" t="s">
        <v>120</v>
      </c>
      <c r="D45" s="173"/>
      <c r="E45" s="174"/>
      <c r="F45" s="183">
        <v>82.78999999999999</v>
      </c>
      <c r="G45" s="184">
        <v>82.78999999999999</v>
      </c>
      <c r="H45" s="185">
        <v>82.78999999999999</v>
      </c>
      <c r="I45" s="183">
        <v>117.91</v>
      </c>
      <c r="J45" s="184">
        <v>117.91</v>
      </c>
      <c r="K45" s="185">
        <v>117.91</v>
      </c>
      <c r="L45" s="183">
        <v>22.36</v>
      </c>
      <c r="M45" s="184">
        <v>22.36</v>
      </c>
      <c r="N45" s="185">
        <v>22.36</v>
      </c>
      <c r="O45" s="183">
        <v>57.48</v>
      </c>
      <c r="P45" s="184">
        <v>57.48</v>
      </c>
      <c r="Q45" s="185">
        <v>57.48</v>
      </c>
      <c r="R45" s="71" t="s">
        <v>78</v>
      </c>
      <c r="S45" s="173"/>
      <c r="T45" s="174"/>
      <c r="AA45">
        <v>3</v>
      </c>
      <c r="AD45">
        <v>3</v>
      </c>
      <c r="AE45">
        <v>3</v>
      </c>
      <c r="AF45">
        <v>3</v>
      </c>
      <c r="AG45">
        <v>3</v>
      </c>
      <c r="AH45">
        <v>5</v>
      </c>
      <c r="AI45">
        <v>5</v>
      </c>
      <c r="AJ45">
        <v>3</v>
      </c>
      <c r="AK45">
        <v>5</v>
      </c>
      <c r="AL45">
        <v>5</v>
      </c>
      <c r="AM45">
        <v>3</v>
      </c>
      <c r="AN45">
        <v>5</v>
      </c>
      <c r="AO45">
        <v>5</v>
      </c>
      <c r="AP45">
        <v>3</v>
      </c>
    </row>
    <row r="46" spans="1:42" ht="12.75">
      <c r="A46">
        <f t="shared" si="1"/>
      </c>
      <c r="B46" s="16" t="s">
        <v>22</v>
      </c>
      <c r="C46" s="49" t="s">
        <v>121</v>
      </c>
      <c r="D46" s="173"/>
      <c r="E46" s="174"/>
      <c r="F46" s="183">
        <v>43.18</v>
      </c>
      <c r="G46" s="184">
        <v>43.18</v>
      </c>
      <c r="H46" s="185">
        <v>43.18</v>
      </c>
      <c r="I46" s="183">
        <v>21</v>
      </c>
      <c r="J46" s="184">
        <v>21</v>
      </c>
      <c r="K46" s="185">
        <v>21</v>
      </c>
      <c r="L46" s="183">
        <v>22.18</v>
      </c>
      <c r="M46" s="184">
        <v>22.18</v>
      </c>
      <c r="N46" s="185">
        <v>22.18</v>
      </c>
      <c r="O46" s="183">
        <v>0</v>
      </c>
      <c r="P46" s="184">
        <v>0</v>
      </c>
      <c r="Q46" s="185">
        <v>0</v>
      </c>
      <c r="R46" s="71" t="s">
        <v>22</v>
      </c>
      <c r="S46" s="173"/>
      <c r="T46" s="174"/>
      <c r="AA46">
        <v>3</v>
      </c>
      <c r="AD46">
        <v>3</v>
      </c>
      <c r="AE46">
        <v>3</v>
      </c>
      <c r="AF46">
        <v>3</v>
      </c>
      <c r="AG46">
        <v>5</v>
      </c>
      <c r="AH46">
        <v>5</v>
      </c>
      <c r="AI46">
        <v>5</v>
      </c>
      <c r="AJ46">
        <v>5</v>
      </c>
      <c r="AK46">
        <v>5</v>
      </c>
      <c r="AL46">
        <v>5</v>
      </c>
      <c r="AM46">
        <v>5</v>
      </c>
      <c r="AN46">
        <v>5</v>
      </c>
      <c r="AO46">
        <v>5</v>
      </c>
      <c r="AP46">
        <v>3</v>
      </c>
    </row>
    <row r="47" spans="1:42" ht="12.75">
      <c r="A47">
        <f t="shared" si="1"/>
      </c>
      <c r="B47" s="16" t="s">
        <v>23</v>
      </c>
      <c r="C47" s="49" t="s">
        <v>122</v>
      </c>
      <c r="D47" s="173"/>
      <c r="E47" s="174"/>
      <c r="F47" s="183">
        <v>1.24</v>
      </c>
      <c r="G47" s="184">
        <v>1.24</v>
      </c>
      <c r="H47" s="185">
        <v>1.24</v>
      </c>
      <c r="I47" s="183">
        <v>0</v>
      </c>
      <c r="J47" s="184">
        <v>0</v>
      </c>
      <c r="K47" s="185">
        <v>0</v>
      </c>
      <c r="L47" s="183">
        <v>1.24</v>
      </c>
      <c r="M47" s="184">
        <v>1.24</v>
      </c>
      <c r="N47" s="185">
        <v>1.24</v>
      </c>
      <c r="O47" s="183">
        <v>0</v>
      </c>
      <c r="P47" s="184">
        <v>0</v>
      </c>
      <c r="Q47" s="185">
        <v>0</v>
      </c>
      <c r="R47" s="71" t="s">
        <v>79</v>
      </c>
      <c r="S47" s="173"/>
      <c r="T47" s="174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>
        <v>5</v>
      </c>
      <c r="AK47">
        <v>5</v>
      </c>
      <c r="AL47">
        <v>5</v>
      </c>
      <c r="AM47">
        <v>5</v>
      </c>
      <c r="AN47">
        <v>5</v>
      </c>
      <c r="AO47">
        <v>5</v>
      </c>
      <c r="AP47">
        <v>3</v>
      </c>
    </row>
    <row r="48" spans="1:42" ht="12.75">
      <c r="A48">
        <f t="shared" si="1"/>
      </c>
      <c r="B48" s="16" t="s">
        <v>26</v>
      </c>
      <c r="C48" s="49" t="s">
        <v>123</v>
      </c>
      <c r="D48" s="173"/>
      <c r="E48" s="174"/>
      <c r="F48" s="183">
        <v>18.2225</v>
      </c>
      <c r="G48" s="184">
        <v>18.2225</v>
      </c>
      <c r="H48" s="185">
        <v>18.2225</v>
      </c>
      <c r="I48" s="183">
        <v>12.1125</v>
      </c>
      <c r="J48" s="184">
        <v>12.1125</v>
      </c>
      <c r="K48" s="185">
        <v>12.1125</v>
      </c>
      <c r="L48" s="183">
        <v>6.22</v>
      </c>
      <c r="M48" s="184">
        <v>6.22</v>
      </c>
      <c r="N48" s="185">
        <v>6.22</v>
      </c>
      <c r="O48" s="183">
        <v>0.11</v>
      </c>
      <c r="P48" s="184">
        <v>0.11</v>
      </c>
      <c r="Q48" s="185">
        <v>0.11</v>
      </c>
      <c r="R48" s="71" t="s">
        <v>26</v>
      </c>
      <c r="S48" s="173"/>
      <c r="T48" s="174"/>
      <c r="AA48">
        <v>3</v>
      </c>
      <c r="AD48">
        <v>3</v>
      </c>
      <c r="AE48">
        <v>3</v>
      </c>
      <c r="AF48">
        <v>3</v>
      </c>
      <c r="AG48">
        <v>2</v>
      </c>
      <c r="AH48">
        <v>5</v>
      </c>
      <c r="AI48">
        <v>5</v>
      </c>
      <c r="AJ48">
        <v>5</v>
      </c>
      <c r="AK48">
        <v>5</v>
      </c>
      <c r="AL48">
        <v>5</v>
      </c>
      <c r="AM48">
        <v>5</v>
      </c>
      <c r="AN48">
        <v>5</v>
      </c>
      <c r="AO48">
        <v>5</v>
      </c>
      <c r="AP48">
        <v>3</v>
      </c>
    </row>
    <row r="49" spans="1:42" ht="12.75">
      <c r="A49">
        <f t="shared" si="1"/>
      </c>
      <c r="B49" s="16" t="s">
        <v>34</v>
      </c>
      <c r="C49" s="49" t="s">
        <v>124</v>
      </c>
      <c r="D49" s="173"/>
      <c r="E49" s="174"/>
      <c r="F49" s="183">
        <v>1305</v>
      </c>
      <c r="G49" s="184">
        <v>1408.92</v>
      </c>
      <c r="H49" s="185">
        <v>1479.0659999999998</v>
      </c>
      <c r="I49" s="183">
        <v>3209</v>
      </c>
      <c r="J49" s="184">
        <v>3465.7200000000003</v>
      </c>
      <c r="K49" s="185">
        <v>3639.0060000000003</v>
      </c>
      <c r="L49" s="183">
        <v>6</v>
      </c>
      <c r="M49" s="184">
        <v>6</v>
      </c>
      <c r="N49" s="185">
        <v>6</v>
      </c>
      <c r="O49" s="183">
        <v>1910</v>
      </c>
      <c r="P49" s="184">
        <v>2062.8</v>
      </c>
      <c r="Q49" s="185">
        <v>2165.9400000000005</v>
      </c>
      <c r="R49" s="71" t="s">
        <v>80</v>
      </c>
      <c r="S49" s="173"/>
      <c r="T49" s="174"/>
      <c r="AA49">
        <v>3</v>
      </c>
      <c r="AD49">
        <v>3</v>
      </c>
      <c r="AE49">
        <v>2</v>
      </c>
      <c r="AF49">
        <v>2</v>
      </c>
      <c r="AG49">
        <v>3</v>
      </c>
      <c r="AH49">
        <v>2</v>
      </c>
      <c r="AI49">
        <v>2</v>
      </c>
      <c r="AJ49">
        <v>3</v>
      </c>
      <c r="AK49">
        <v>2</v>
      </c>
      <c r="AL49">
        <v>2</v>
      </c>
      <c r="AM49">
        <v>3</v>
      </c>
      <c r="AN49">
        <v>2</v>
      </c>
      <c r="AO49">
        <v>2</v>
      </c>
      <c r="AP49">
        <v>3</v>
      </c>
    </row>
    <row r="50" spans="1:42" ht="12.75">
      <c r="A50">
        <f t="shared" si="1"/>
      </c>
      <c r="B50" s="16" t="s">
        <v>39</v>
      </c>
      <c r="C50" s="49" t="s">
        <v>125</v>
      </c>
      <c r="D50" s="173"/>
      <c r="E50" s="174"/>
      <c r="F50" s="183">
        <v>85.5</v>
      </c>
      <c r="G50" s="184">
        <v>85.5</v>
      </c>
      <c r="H50" s="185">
        <v>85.5</v>
      </c>
      <c r="I50" s="183">
        <v>600</v>
      </c>
      <c r="J50" s="184">
        <v>600</v>
      </c>
      <c r="K50" s="185">
        <v>600</v>
      </c>
      <c r="L50" s="183">
        <v>7.5</v>
      </c>
      <c r="M50" s="184">
        <v>7.5</v>
      </c>
      <c r="N50" s="185">
        <v>7.5</v>
      </c>
      <c r="O50" s="183">
        <v>522</v>
      </c>
      <c r="P50" s="184">
        <v>522</v>
      </c>
      <c r="Q50" s="185">
        <v>522</v>
      </c>
      <c r="R50" s="71" t="s">
        <v>39</v>
      </c>
      <c r="S50" s="173"/>
      <c r="T50" s="174"/>
      <c r="AA50">
        <v>3</v>
      </c>
      <c r="AD50">
        <v>3</v>
      </c>
      <c r="AE50">
        <v>3</v>
      </c>
      <c r="AF50">
        <v>3</v>
      </c>
      <c r="AG50">
        <v>3</v>
      </c>
      <c r="AH50">
        <v>5</v>
      </c>
      <c r="AI50">
        <v>5</v>
      </c>
      <c r="AJ50">
        <v>3</v>
      </c>
      <c r="AK50">
        <v>5</v>
      </c>
      <c r="AL50">
        <v>5</v>
      </c>
      <c r="AM50">
        <v>3</v>
      </c>
      <c r="AN50">
        <v>5</v>
      </c>
      <c r="AO50">
        <v>5</v>
      </c>
      <c r="AP50">
        <v>3</v>
      </c>
    </row>
    <row r="51" spans="1:42" ht="13.5" thickBot="1">
      <c r="A51">
        <f t="shared" si="1"/>
      </c>
      <c r="B51" s="16" t="s">
        <v>41</v>
      </c>
      <c r="C51" s="49" t="s">
        <v>126</v>
      </c>
      <c r="D51" s="173"/>
      <c r="E51" s="174"/>
      <c r="F51" s="183">
        <v>13.59</v>
      </c>
      <c r="G51" s="184">
        <v>13.59</v>
      </c>
      <c r="H51" s="185">
        <v>13.59</v>
      </c>
      <c r="I51" s="183">
        <v>4.17</v>
      </c>
      <c r="J51" s="184">
        <v>4.17</v>
      </c>
      <c r="K51" s="185">
        <v>4.17</v>
      </c>
      <c r="L51" s="183">
        <v>11.08</v>
      </c>
      <c r="M51" s="184">
        <v>11.08</v>
      </c>
      <c r="N51" s="185">
        <v>11.08</v>
      </c>
      <c r="O51" s="183">
        <v>1.66</v>
      </c>
      <c r="P51" s="184">
        <v>1.66</v>
      </c>
      <c r="Q51" s="185">
        <v>1.66</v>
      </c>
      <c r="R51" s="71" t="s">
        <v>81</v>
      </c>
      <c r="S51" s="173"/>
      <c r="T51" s="174"/>
      <c r="AA51">
        <v>3</v>
      </c>
      <c r="AD51">
        <v>3</v>
      </c>
      <c r="AE51">
        <v>3</v>
      </c>
      <c r="AF51">
        <v>3</v>
      </c>
      <c r="AG51">
        <v>5</v>
      </c>
      <c r="AH51">
        <v>5</v>
      </c>
      <c r="AI51">
        <v>5</v>
      </c>
      <c r="AJ51">
        <v>5</v>
      </c>
      <c r="AK51">
        <v>5</v>
      </c>
      <c r="AL51">
        <v>5</v>
      </c>
      <c r="AM51">
        <v>5</v>
      </c>
      <c r="AN51">
        <v>5</v>
      </c>
      <c r="AO51">
        <v>5</v>
      </c>
      <c r="AP51">
        <v>3</v>
      </c>
    </row>
    <row r="52" spans="1:42" ht="14.25" thickBot="1" thickTop="1">
      <c r="A52">
        <f t="shared" si="1"/>
      </c>
      <c r="C52" s="14" t="s">
        <v>364</v>
      </c>
      <c r="D52" s="177"/>
      <c r="E52" s="178"/>
      <c r="F52" s="155">
        <v>1703.7225</v>
      </c>
      <c r="G52" s="156">
        <v>1813.4424999999999</v>
      </c>
      <c r="H52" s="157">
        <v>1883.5884999999996</v>
      </c>
      <c r="I52" s="155">
        <v>4174.1925</v>
      </c>
      <c r="J52" s="156">
        <v>4440.9125</v>
      </c>
      <c r="K52" s="157">
        <v>4624.1985</v>
      </c>
      <c r="L52" s="155">
        <v>99.47999999999999</v>
      </c>
      <c r="M52" s="156">
        <v>96.57999999999998</v>
      </c>
      <c r="N52" s="157">
        <v>96.57999999999998</v>
      </c>
      <c r="O52" s="155">
        <v>2569.95</v>
      </c>
      <c r="P52" s="156">
        <v>2724.05</v>
      </c>
      <c r="Q52" s="157">
        <v>2837.1900000000005</v>
      </c>
      <c r="R52" s="14" t="s">
        <v>365</v>
      </c>
      <c r="S52" s="177"/>
      <c r="T52" s="178"/>
      <c r="AA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</row>
    <row r="53" spans="1:42" ht="13.5" thickTop="1">
      <c r="A53">
        <f t="shared" si="1"/>
      </c>
      <c r="B53" s="16" t="s">
        <v>6</v>
      </c>
      <c r="C53" s="170" t="s">
        <v>128</v>
      </c>
      <c r="D53" s="171"/>
      <c r="E53" s="172"/>
      <c r="F53" s="180">
        <v>1729.7989099195856</v>
      </c>
      <c r="G53" s="181">
        <v>1860.2991170043679</v>
      </c>
      <c r="H53" s="182">
        <v>1849.9680162451498</v>
      </c>
      <c r="I53" s="180">
        <v>1388</v>
      </c>
      <c r="J53" s="181">
        <v>1418.7532368386292</v>
      </c>
      <c r="K53" s="182">
        <v>1454.2220677595947</v>
      </c>
      <c r="L53" s="180">
        <v>910.3519153710531</v>
      </c>
      <c r="M53" s="181">
        <v>1002.9255554922865</v>
      </c>
      <c r="N53" s="182">
        <v>986.8787466044099</v>
      </c>
      <c r="O53" s="180">
        <v>568.5530054514676</v>
      </c>
      <c r="P53" s="181">
        <v>561.3796753265478</v>
      </c>
      <c r="Q53" s="182">
        <v>591.1327981188548</v>
      </c>
      <c r="R53" s="83" t="s">
        <v>6</v>
      </c>
      <c r="S53" s="171"/>
      <c r="T53" s="172"/>
      <c r="AA53">
        <v>2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2</v>
      </c>
    </row>
    <row r="54" spans="1:42" ht="13.5" thickBot="1">
      <c r="A54">
        <f t="shared" si="1"/>
      </c>
      <c r="B54" s="16" t="s">
        <v>40</v>
      </c>
      <c r="C54" s="103" t="s">
        <v>129</v>
      </c>
      <c r="D54" s="175"/>
      <c r="E54" s="176"/>
      <c r="F54" s="186">
        <v>19402</v>
      </c>
      <c r="G54" s="187">
        <v>20371.88</v>
      </c>
      <c r="H54" s="188">
        <v>21360.350000000002</v>
      </c>
      <c r="I54" s="186">
        <v>22654</v>
      </c>
      <c r="J54" s="187">
        <v>23400</v>
      </c>
      <c r="K54" s="188">
        <v>24171</v>
      </c>
      <c r="L54" s="186">
        <v>946</v>
      </c>
      <c r="M54" s="187">
        <v>1014.97</v>
      </c>
      <c r="N54" s="188">
        <v>1083.24</v>
      </c>
      <c r="O54" s="186">
        <v>4198</v>
      </c>
      <c r="P54" s="187">
        <v>4043.09</v>
      </c>
      <c r="Q54" s="188">
        <v>3893.89</v>
      </c>
      <c r="R54" s="104" t="s">
        <v>82</v>
      </c>
      <c r="S54" s="175"/>
      <c r="T54" s="176"/>
      <c r="AA54">
        <v>2</v>
      </c>
      <c r="AD54">
        <v>2</v>
      </c>
      <c r="AE54">
        <v>2</v>
      </c>
      <c r="AF54">
        <v>2</v>
      </c>
      <c r="AG54">
        <v>2</v>
      </c>
      <c r="AH54">
        <v>2</v>
      </c>
      <c r="AI54">
        <v>2</v>
      </c>
      <c r="AJ54">
        <v>2</v>
      </c>
      <c r="AK54">
        <v>2</v>
      </c>
      <c r="AL54">
        <v>2</v>
      </c>
      <c r="AM54">
        <v>2</v>
      </c>
      <c r="AN54">
        <v>2</v>
      </c>
      <c r="AO54">
        <v>2</v>
      </c>
      <c r="AP54">
        <v>2</v>
      </c>
    </row>
    <row r="55" spans="1:42" ht="14.25" thickBot="1" thickTop="1">
      <c r="A55">
        <f t="shared" si="1"/>
      </c>
      <c r="C55" s="14" t="s">
        <v>43</v>
      </c>
      <c r="D55" s="12"/>
      <c r="E55" s="13"/>
      <c r="F55" s="155">
        <v>21131.798909919584</v>
      </c>
      <c r="G55" s="156">
        <v>22232.17911700437</v>
      </c>
      <c r="H55" s="157">
        <v>23210.318016245154</v>
      </c>
      <c r="I55" s="155">
        <v>24042</v>
      </c>
      <c r="J55" s="156">
        <v>24818.75323683863</v>
      </c>
      <c r="K55" s="157">
        <v>25625.222067759594</v>
      </c>
      <c r="L55" s="155">
        <v>1856.351915371053</v>
      </c>
      <c r="M55" s="156">
        <v>2017.8955554922866</v>
      </c>
      <c r="N55" s="157">
        <v>2070.11874660441</v>
      </c>
      <c r="O55" s="155">
        <v>4766.5530054514675</v>
      </c>
      <c r="P55" s="156">
        <v>4604.469675326548</v>
      </c>
      <c r="Q55" s="157">
        <v>4485.022798118855</v>
      </c>
      <c r="R55" s="18" t="s">
        <v>130</v>
      </c>
      <c r="S55" s="8"/>
      <c r="T55" s="9"/>
      <c r="AA55" t="e">
        <v>#REF!</v>
      </c>
      <c r="AD55" t="e">
        <v>#REF!</v>
      </c>
      <c r="AE55" t="e">
        <v>#REF!</v>
      </c>
      <c r="AF55" t="e">
        <v>#REF!</v>
      </c>
      <c r="AG55" t="e">
        <v>#REF!</v>
      </c>
      <c r="AH55" t="e">
        <v>#REF!</v>
      </c>
      <c r="AI55" t="e">
        <v>#REF!</v>
      </c>
      <c r="AJ55" t="e">
        <v>#REF!</v>
      </c>
      <c r="AK55" t="e">
        <v>#REF!</v>
      </c>
      <c r="AL55" t="e">
        <v>#REF!</v>
      </c>
      <c r="AM55" t="e">
        <v>#REF!</v>
      </c>
      <c r="AN55" t="e">
        <v>#REF!</v>
      </c>
      <c r="AO55" t="e">
        <v>#REF!</v>
      </c>
      <c r="AP55" t="e">
        <v>#REF!</v>
      </c>
    </row>
    <row r="56" spans="3:20" ht="13.5" thickTop="1">
      <c r="C56" s="41" t="str">
        <f ca="1">CELL("filename")</f>
        <v>C:\MyFiles\Timber\Timber Committee\TCQ2019\Masterfiles\[TF2019_final_tables_postmeeting.xls]Table 13</v>
      </c>
      <c r="S56" s="39"/>
      <c r="T56" s="43" t="str">
        <f ca="1">CONCATENATE("printed on ",DAY(NOW()),"/",MONTH(NOW()))</f>
        <v>printed on 15/11</v>
      </c>
    </row>
    <row r="60" spans="10:11" ht="12.75">
      <c r="J60" s="261"/>
      <c r="K60" s="261"/>
    </row>
    <row r="61" spans="10:11" ht="12.75">
      <c r="J61" s="260"/>
      <c r="K61" s="260"/>
    </row>
    <row r="62" spans="10:17" ht="12.75">
      <c r="J62" s="260"/>
      <c r="K62" s="260"/>
      <c r="M62" s="260"/>
      <c r="N62" s="260"/>
      <c r="P62" s="260"/>
      <c r="Q62" s="260"/>
    </row>
    <row r="63" spans="10:11" ht="12.75">
      <c r="J63" s="260"/>
      <c r="K63" s="260"/>
    </row>
    <row r="64" spans="10:11" ht="12.75">
      <c r="J64" s="260"/>
      <c r="K64" s="260"/>
    </row>
    <row r="65" spans="9:11" ht="12.75">
      <c r="I65" s="261"/>
      <c r="J65" s="261"/>
      <c r="K65" s="261"/>
    </row>
    <row r="66" spans="10:11" ht="12.75">
      <c r="J66" s="260"/>
      <c r="K66" s="260"/>
    </row>
  </sheetData>
  <sheetProtection/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55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322">
    <pageSetUpPr fitToPage="1"/>
  </sheetPr>
  <dimension ref="C2:T5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0" max="20" width="12.00390625" style="0" customWidth="1"/>
  </cols>
  <sheetData>
    <row r="2" spans="3:20" ht="12.75">
      <c r="C2" s="274" t="s">
        <v>385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3:20" ht="12.7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3:20" ht="12.75">
      <c r="C4" s="274" t="s">
        <v>466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</row>
    <row r="5" spans="3:20" ht="12.7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3:20" ht="12.75">
      <c r="C6" s="274" t="s">
        <v>467</v>
      </c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</row>
    <row r="8" spans="6:17" ht="13.5" thickBot="1">
      <c r="F8" s="278" t="s">
        <v>427</v>
      </c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</row>
    <row r="9" spans="3:20" ht="13.5" thickTop="1">
      <c r="C9" s="2"/>
      <c r="D9" s="3"/>
      <c r="E9" s="4"/>
      <c r="F9" s="275" t="s">
        <v>44</v>
      </c>
      <c r="G9" s="276"/>
      <c r="H9" s="277"/>
      <c r="I9" s="2"/>
      <c r="J9" s="3"/>
      <c r="K9" s="4"/>
      <c r="L9" s="17"/>
      <c r="M9" s="3"/>
      <c r="N9" s="4"/>
      <c r="O9" s="17"/>
      <c r="P9" s="3"/>
      <c r="Q9" s="4"/>
      <c r="R9" s="2"/>
      <c r="S9" s="3"/>
      <c r="T9" s="4"/>
    </row>
    <row r="10" spans="3:20" ht="12.75">
      <c r="C10" s="56"/>
      <c r="D10" s="57"/>
      <c r="E10" s="58"/>
      <c r="F10" s="311" t="s">
        <v>45</v>
      </c>
      <c r="G10" s="312"/>
      <c r="H10" s="313"/>
      <c r="I10" s="311" t="s">
        <v>46</v>
      </c>
      <c r="J10" s="312"/>
      <c r="K10" s="313"/>
      <c r="L10" s="311" t="s">
        <v>47</v>
      </c>
      <c r="M10" s="312"/>
      <c r="N10" s="313"/>
      <c r="O10" s="311" t="s">
        <v>48</v>
      </c>
      <c r="P10" s="312"/>
      <c r="Q10" s="313"/>
      <c r="R10" s="56"/>
      <c r="S10" s="57"/>
      <c r="T10" s="58"/>
    </row>
    <row r="11" spans="3:20" ht="12.75">
      <c r="C11" s="271"/>
      <c r="D11" s="272"/>
      <c r="E11" s="273"/>
      <c r="F11" s="81">
        <v>2018</v>
      </c>
      <c r="G11" s="82">
        <v>2019</v>
      </c>
      <c r="H11" s="84">
        <v>2020</v>
      </c>
      <c r="I11" s="81">
        <v>2018</v>
      </c>
      <c r="J11" s="82">
        <v>2019</v>
      </c>
      <c r="K11" s="84">
        <v>2020</v>
      </c>
      <c r="L11" s="81">
        <v>2018</v>
      </c>
      <c r="M11" s="82">
        <v>2019</v>
      </c>
      <c r="N11" s="84">
        <v>2020</v>
      </c>
      <c r="O11" s="81">
        <v>2018</v>
      </c>
      <c r="P11" s="82">
        <v>2019</v>
      </c>
      <c r="Q11" s="84">
        <v>2020</v>
      </c>
      <c r="R11" s="271"/>
      <c r="S11" s="272"/>
      <c r="T11" s="273"/>
    </row>
    <row r="12" spans="3:20" ht="12.75">
      <c r="C12" s="56"/>
      <c r="D12" s="57"/>
      <c r="E12" s="58"/>
      <c r="F12" s="56" t="s">
        <v>219</v>
      </c>
      <c r="G12" s="317" t="s">
        <v>221</v>
      </c>
      <c r="H12" s="273"/>
      <c r="I12" s="56" t="s">
        <v>219</v>
      </c>
      <c r="J12" s="317" t="s">
        <v>221</v>
      </c>
      <c r="K12" s="273"/>
      <c r="L12" s="56" t="s">
        <v>219</v>
      </c>
      <c r="M12" s="317" t="s">
        <v>221</v>
      </c>
      <c r="N12" s="273"/>
      <c r="O12" s="56" t="s">
        <v>219</v>
      </c>
      <c r="P12" s="317" t="s">
        <v>221</v>
      </c>
      <c r="Q12" s="273"/>
      <c r="R12" s="56"/>
      <c r="S12" s="57"/>
      <c r="T12" s="58"/>
    </row>
    <row r="13" spans="3:20" ht="13.5" thickBot="1">
      <c r="C13" s="7"/>
      <c r="D13" s="8"/>
      <c r="E13" s="9"/>
      <c r="F13" s="80" t="s">
        <v>220</v>
      </c>
      <c r="G13" s="315" t="s">
        <v>222</v>
      </c>
      <c r="H13" s="316"/>
      <c r="I13" s="80" t="s">
        <v>220</v>
      </c>
      <c r="J13" s="315" t="s">
        <v>222</v>
      </c>
      <c r="K13" s="316"/>
      <c r="L13" s="80" t="s">
        <v>220</v>
      </c>
      <c r="M13" s="315" t="s">
        <v>222</v>
      </c>
      <c r="N13" s="316"/>
      <c r="O13" s="80" t="s">
        <v>220</v>
      </c>
      <c r="P13" s="315" t="s">
        <v>222</v>
      </c>
      <c r="Q13" s="316"/>
      <c r="R13" s="7"/>
      <c r="S13" s="8"/>
      <c r="T13" s="9"/>
    </row>
    <row r="14" spans="3:20" ht="13.5" thickTop="1">
      <c r="C14" s="83" t="s">
        <v>289</v>
      </c>
      <c r="D14" s="3"/>
      <c r="E14" s="4"/>
      <c r="F14" s="85">
        <v>9.779999999999996</v>
      </c>
      <c r="G14" s="86">
        <v>10.55704</v>
      </c>
      <c r="H14" s="87">
        <v>11.087891999999995</v>
      </c>
      <c r="I14" s="85">
        <v>39.492</v>
      </c>
      <c r="J14" s="86">
        <v>42.651360000000004</v>
      </c>
      <c r="K14" s="87">
        <v>44.783928</v>
      </c>
      <c r="L14" s="85">
        <v>0.042</v>
      </c>
      <c r="M14" s="86">
        <v>0.04</v>
      </c>
      <c r="N14" s="87">
        <v>0.045</v>
      </c>
      <c r="O14" s="85">
        <v>29.754</v>
      </c>
      <c r="P14" s="86">
        <v>32.13432</v>
      </c>
      <c r="Q14" s="87">
        <v>33.74103600000001</v>
      </c>
      <c r="R14" s="83" t="s">
        <v>225</v>
      </c>
      <c r="S14" s="3"/>
      <c r="T14" s="4"/>
    </row>
    <row r="15" spans="3:20" ht="12.75">
      <c r="C15" s="6"/>
      <c r="D15" s="1"/>
      <c r="E15" s="5"/>
      <c r="F15" s="88"/>
      <c r="G15" s="89"/>
      <c r="H15" s="90"/>
      <c r="I15" s="88"/>
      <c r="J15" s="89"/>
      <c r="K15" s="90"/>
      <c r="L15" s="88"/>
      <c r="M15" s="89"/>
      <c r="N15" s="90"/>
      <c r="O15" s="88"/>
      <c r="P15" s="89"/>
      <c r="Q15" s="90"/>
      <c r="R15" s="71"/>
      <c r="S15" s="1"/>
      <c r="T15" s="5"/>
    </row>
    <row r="16" spans="3:20" ht="12.75">
      <c r="C16" s="6" t="s">
        <v>333</v>
      </c>
      <c r="D16" s="1"/>
      <c r="E16" s="5"/>
      <c r="F16" s="88">
        <v>115.6847</v>
      </c>
      <c r="G16" s="89">
        <v>119.1794705</v>
      </c>
      <c r="H16" s="90">
        <v>119.52839400000002</v>
      </c>
      <c r="I16" s="88">
        <v>130.9847</v>
      </c>
      <c r="J16" s="89">
        <v>132.9494705</v>
      </c>
      <c r="K16" s="90">
        <v>133.604394</v>
      </c>
      <c r="L16" s="88">
        <v>0</v>
      </c>
      <c r="M16" s="89">
        <v>0</v>
      </c>
      <c r="N16" s="90">
        <v>0</v>
      </c>
      <c r="O16" s="88">
        <v>15.3</v>
      </c>
      <c r="P16" s="89">
        <v>13.77</v>
      </c>
      <c r="Q16" s="90">
        <v>14.076</v>
      </c>
      <c r="R16" s="6" t="s">
        <v>335</v>
      </c>
      <c r="S16" s="1"/>
      <c r="T16" s="5"/>
    </row>
    <row r="17" spans="3:20" ht="12.75">
      <c r="C17" s="6"/>
      <c r="D17" s="1"/>
      <c r="E17" s="5"/>
      <c r="F17" s="88"/>
      <c r="G17" s="89"/>
      <c r="H17" s="90"/>
      <c r="I17" s="88"/>
      <c r="J17" s="89"/>
      <c r="K17" s="90"/>
      <c r="L17" s="88"/>
      <c r="M17" s="89"/>
      <c r="N17" s="90"/>
      <c r="O17" s="88"/>
      <c r="P17" s="89"/>
      <c r="Q17" s="90"/>
      <c r="R17" s="71"/>
      <c r="S17" s="1"/>
      <c r="T17" s="5"/>
    </row>
    <row r="18" spans="3:20" ht="12.75">
      <c r="C18" s="71" t="s">
        <v>285</v>
      </c>
      <c r="D18" s="1"/>
      <c r="E18" s="5"/>
      <c r="F18" s="88">
        <v>1.3050000000000002</v>
      </c>
      <c r="G18" s="89">
        <v>1.40892</v>
      </c>
      <c r="H18" s="90">
        <v>1.4790659999999998</v>
      </c>
      <c r="I18" s="88">
        <v>3.209</v>
      </c>
      <c r="J18" s="89">
        <v>3.46572</v>
      </c>
      <c r="K18" s="90">
        <v>3.639006</v>
      </c>
      <c r="L18" s="88">
        <v>0.006</v>
      </c>
      <c r="M18" s="89">
        <v>0.006</v>
      </c>
      <c r="N18" s="90">
        <v>0.006</v>
      </c>
      <c r="O18" s="88">
        <v>1.91</v>
      </c>
      <c r="P18" s="89">
        <v>2.0628</v>
      </c>
      <c r="Q18" s="90">
        <v>2.1659400000000004</v>
      </c>
      <c r="R18" s="71" t="s">
        <v>226</v>
      </c>
      <c r="S18" s="1"/>
      <c r="T18" s="5"/>
    </row>
    <row r="19" spans="3:20" ht="12.75">
      <c r="C19" s="49"/>
      <c r="D19" s="1"/>
      <c r="E19" s="5"/>
      <c r="F19" s="88"/>
      <c r="G19" s="89"/>
      <c r="H19" s="90"/>
      <c r="I19" s="88"/>
      <c r="J19" s="89"/>
      <c r="K19" s="90"/>
      <c r="L19" s="88"/>
      <c r="M19" s="89"/>
      <c r="N19" s="90"/>
      <c r="O19" s="88"/>
      <c r="P19" s="89"/>
      <c r="Q19" s="90"/>
      <c r="R19" s="71"/>
      <c r="S19" s="1"/>
      <c r="T19" s="5"/>
    </row>
    <row r="20" spans="3:20" ht="12.75">
      <c r="C20" s="6" t="s">
        <v>223</v>
      </c>
      <c r="D20" s="1"/>
      <c r="E20" s="5"/>
      <c r="F20" s="88">
        <v>1.3</v>
      </c>
      <c r="G20" s="89">
        <v>1.4039199999999998</v>
      </c>
      <c r="H20" s="90">
        <v>1.4740659999999997</v>
      </c>
      <c r="I20" s="88">
        <v>3.209</v>
      </c>
      <c r="J20" s="89">
        <v>3.46572</v>
      </c>
      <c r="K20" s="90">
        <v>3.639006</v>
      </c>
      <c r="L20" s="88">
        <v>0.001</v>
      </c>
      <c r="M20" s="89">
        <v>0.001</v>
      </c>
      <c r="N20" s="90">
        <v>0.001</v>
      </c>
      <c r="O20" s="88">
        <v>1.91</v>
      </c>
      <c r="P20" s="89">
        <v>2.0628</v>
      </c>
      <c r="Q20" s="90">
        <v>2.1659400000000004</v>
      </c>
      <c r="R20" s="71" t="s">
        <v>228</v>
      </c>
      <c r="S20" s="1"/>
      <c r="T20" s="5"/>
    </row>
    <row r="21" spans="3:20" ht="12.75">
      <c r="C21" s="6"/>
      <c r="D21" s="1"/>
      <c r="E21" s="5"/>
      <c r="F21" s="88"/>
      <c r="G21" s="89"/>
      <c r="H21" s="90"/>
      <c r="I21" s="88"/>
      <c r="J21" s="89"/>
      <c r="K21" s="90"/>
      <c r="L21" s="88"/>
      <c r="M21" s="89"/>
      <c r="N21" s="90"/>
      <c r="O21" s="88"/>
      <c r="P21" s="89"/>
      <c r="Q21" s="90"/>
      <c r="R21" s="71"/>
      <c r="S21" s="1"/>
      <c r="T21" s="5"/>
    </row>
    <row r="22" spans="3:20" ht="12.75">
      <c r="C22" s="6" t="s">
        <v>224</v>
      </c>
      <c r="D22" s="1"/>
      <c r="E22" s="5"/>
      <c r="F22" s="88">
        <v>0.005</v>
      </c>
      <c r="G22" s="89">
        <v>0.005</v>
      </c>
      <c r="H22" s="90">
        <v>0.005</v>
      </c>
      <c r="I22" s="88">
        <v>0</v>
      </c>
      <c r="J22" s="89">
        <v>0</v>
      </c>
      <c r="K22" s="90">
        <v>0</v>
      </c>
      <c r="L22" s="88">
        <v>0.005</v>
      </c>
      <c r="M22" s="89">
        <v>0.005</v>
      </c>
      <c r="N22" s="90">
        <v>0.005</v>
      </c>
      <c r="O22" s="88">
        <v>0</v>
      </c>
      <c r="P22" s="89">
        <v>0</v>
      </c>
      <c r="Q22" s="90">
        <v>0</v>
      </c>
      <c r="R22" s="71" t="s">
        <v>229</v>
      </c>
      <c r="S22" s="1"/>
      <c r="T22" s="5"/>
    </row>
    <row r="23" spans="3:20" ht="12.75">
      <c r="C23" s="6"/>
      <c r="D23" s="1"/>
      <c r="E23" s="5"/>
      <c r="F23" s="88"/>
      <c r="G23" s="89"/>
      <c r="H23" s="90"/>
      <c r="I23" s="88"/>
      <c r="J23" s="89"/>
      <c r="K23" s="90"/>
      <c r="L23" s="88"/>
      <c r="M23" s="89"/>
      <c r="N23" s="90"/>
      <c r="O23" s="88"/>
      <c r="P23" s="89"/>
      <c r="Q23" s="90"/>
      <c r="R23" s="20"/>
      <c r="S23" s="1"/>
      <c r="T23" s="5"/>
    </row>
    <row r="24" spans="3:20" ht="12.75">
      <c r="C24" s="6" t="s">
        <v>334</v>
      </c>
      <c r="D24" s="1"/>
      <c r="E24" s="5"/>
      <c r="F24" s="88">
        <v>14.189119999999999</v>
      </c>
      <c r="G24" s="89">
        <v>14.083389440000001</v>
      </c>
      <c r="H24" s="90">
        <v>13.867200319999998</v>
      </c>
      <c r="I24" s="88">
        <v>16.18912</v>
      </c>
      <c r="J24" s="89">
        <v>16.383389440000002</v>
      </c>
      <c r="K24" s="90">
        <v>16.36720032</v>
      </c>
      <c r="L24" s="88">
        <v>0</v>
      </c>
      <c r="M24" s="89">
        <v>0</v>
      </c>
      <c r="N24" s="90">
        <v>0</v>
      </c>
      <c r="O24" s="88">
        <v>2</v>
      </c>
      <c r="P24" s="89">
        <v>2.3</v>
      </c>
      <c r="Q24" s="90">
        <v>2.5</v>
      </c>
      <c r="R24" s="6" t="s">
        <v>336</v>
      </c>
      <c r="S24" s="1"/>
      <c r="T24" s="5"/>
    </row>
    <row r="25" spans="3:20" ht="12.75">
      <c r="C25" s="6"/>
      <c r="D25" s="1"/>
      <c r="E25" s="5"/>
      <c r="F25" s="91"/>
      <c r="G25" s="92"/>
      <c r="H25" s="93"/>
      <c r="I25" s="91"/>
      <c r="J25" s="92"/>
      <c r="K25" s="93"/>
      <c r="L25" s="88"/>
      <c r="M25" s="89"/>
      <c r="N25" s="90"/>
      <c r="O25" s="88"/>
      <c r="P25" s="89"/>
      <c r="Q25" s="90"/>
      <c r="R25" s="20"/>
      <c r="S25" s="1"/>
      <c r="T25" s="5"/>
    </row>
    <row r="26" spans="3:20" ht="12.75">
      <c r="C26" s="6" t="s">
        <v>223</v>
      </c>
      <c r="D26" s="1"/>
      <c r="E26" s="5"/>
      <c r="F26" s="107">
        <v>14.189119999999999</v>
      </c>
      <c r="G26" s="108">
        <v>14.083389440000001</v>
      </c>
      <c r="H26" s="109">
        <v>13.867200319999998</v>
      </c>
      <c r="I26" s="91">
        <v>16.18912</v>
      </c>
      <c r="J26" s="92">
        <v>16.383389440000002</v>
      </c>
      <c r="K26" s="93">
        <v>16.36720032</v>
      </c>
      <c r="L26" s="113">
        <v>0</v>
      </c>
      <c r="M26" s="114">
        <v>0</v>
      </c>
      <c r="N26" s="115">
        <v>0</v>
      </c>
      <c r="O26" s="113">
        <v>2</v>
      </c>
      <c r="P26" s="114">
        <v>2.3</v>
      </c>
      <c r="Q26" s="115">
        <v>2.5</v>
      </c>
      <c r="R26" s="20" t="s">
        <v>228</v>
      </c>
      <c r="S26" s="1"/>
      <c r="T26" s="5"/>
    </row>
    <row r="27" spans="3:20" ht="12.75">
      <c r="C27" s="6"/>
      <c r="D27" s="1"/>
      <c r="E27" s="5"/>
      <c r="F27" s="107"/>
      <c r="G27" s="108"/>
      <c r="H27" s="109"/>
      <c r="I27" s="91"/>
      <c r="J27" s="92"/>
      <c r="K27" s="93"/>
      <c r="L27" s="113"/>
      <c r="M27" s="114"/>
      <c r="N27" s="115"/>
      <c r="O27" s="113"/>
      <c r="P27" s="114"/>
      <c r="Q27" s="115"/>
      <c r="R27" s="20"/>
      <c r="S27" s="1"/>
      <c r="T27" s="5"/>
    </row>
    <row r="28" spans="3:20" ht="13.5" thickBot="1">
      <c r="C28" s="7" t="s">
        <v>224</v>
      </c>
      <c r="D28" s="8"/>
      <c r="E28" s="9"/>
      <c r="F28" s="110">
        <v>0</v>
      </c>
      <c r="G28" s="111">
        <v>0</v>
      </c>
      <c r="H28" s="112">
        <v>0</v>
      </c>
      <c r="I28" s="100"/>
      <c r="J28" s="101"/>
      <c r="K28" s="102"/>
      <c r="L28" s="116">
        <v>0</v>
      </c>
      <c r="M28" s="117">
        <v>0</v>
      </c>
      <c r="N28" s="118">
        <v>0</v>
      </c>
      <c r="O28" s="116">
        <v>0</v>
      </c>
      <c r="P28" s="117">
        <v>0</v>
      </c>
      <c r="Q28" s="118">
        <v>0</v>
      </c>
      <c r="R28" s="21" t="s">
        <v>229</v>
      </c>
      <c r="S28" s="8"/>
      <c r="T28" s="9"/>
    </row>
    <row r="29" spans="3:20" ht="13.5" thickTop="1">
      <c r="C29" s="6" t="s">
        <v>324</v>
      </c>
      <c r="D29" s="1"/>
      <c r="E29" s="5"/>
      <c r="F29" s="91">
        <v>0.6261</v>
      </c>
      <c r="G29" s="92">
        <v>0.9054459999999999</v>
      </c>
      <c r="H29" s="93">
        <v>1.1775406</v>
      </c>
      <c r="I29" s="91">
        <v>1.462</v>
      </c>
      <c r="J29" s="92">
        <v>1.8275</v>
      </c>
      <c r="K29" s="93">
        <v>2.193</v>
      </c>
      <c r="L29" s="88">
        <v>0.01324</v>
      </c>
      <c r="M29" s="89">
        <v>0.012</v>
      </c>
      <c r="N29" s="90">
        <v>0.012</v>
      </c>
      <c r="O29" s="88">
        <v>0.84914</v>
      </c>
      <c r="P29" s="89">
        <v>0.934054</v>
      </c>
      <c r="Q29" s="90">
        <v>1.0274594000000001</v>
      </c>
      <c r="R29" s="20" t="s">
        <v>332</v>
      </c>
      <c r="S29" s="1"/>
      <c r="T29" s="5"/>
    </row>
    <row r="30" spans="3:20" ht="12.75">
      <c r="C30" s="6"/>
      <c r="D30" s="1"/>
      <c r="E30" s="5"/>
      <c r="F30" s="107"/>
      <c r="G30" s="108"/>
      <c r="H30" s="109"/>
      <c r="I30" s="194"/>
      <c r="J30" s="195"/>
      <c r="K30" s="196"/>
      <c r="L30" s="113"/>
      <c r="M30" s="114"/>
      <c r="N30" s="115"/>
      <c r="O30" s="113"/>
      <c r="P30" s="114"/>
      <c r="Q30" s="115"/>
      <c r="R30" s="20"/>
      <c r="S30" s="1"/>
      <c r="T30" s="5"/>
    </row>
    <row r="31" spans="3:20" ht="12.75">
      <c r="C31" s="20" t="s">
        <v>230</v>
      </c>
      <c r="D31" s="1"/>
      <c r="E31" s="5"/>
      <c r="F31" s="88">
        <v>1.3906199999999997</v>
      </c>
      <c r="G31" s="89">
        <v>1.4661164799999988</v>
      </c>
      <c r="H31" s="90">
        <v>1.5276999743999995</v>
      </c>
      <c r="I31" s="88">
        <v>4.013</v>
      </c>
      <c r="J31" s="89">
        <v>4.224886399999999</v>
      </c>
      <c r="K31" s="90">
        <v>4.351632992</v>
      </c>
      <c r="L31" s="88">
        <v>0.07402</v>
      </c>
      <c r="M31" s="89">
        <v>0.08</v>
      </c>
      <c r="N31" s="90">
        <v>0.1</v>
      </c>
      <c r="O31" s="88">
        <v>2.6964</v>
      </c>
      <c r="P31" s="89">
        <v>2.8387699200000003</v>
      </c>
      <c r="Q31" s="90">
        <v>2.9239330176000005</v>
      </c>
      <c r="R31" s="20" t="s">
        <v>233</v>
      </c>
      <c r="S31" s="1"/>
      <c r="T31" s="5"/>
    </row>
    <row r="32" spans="3:20" ht="12.75">
      <c r="C32" s="48"/>
      <c r="D32" s="1"/>
      <c r="E32" s="5"/>
      <c r="F32" s="88"/>
      <c r="G32" s="89"/>
      <c r="H32" s="90"/>
      <c r="I32" s="88"/>
      <c r="J32" s="89"/>
      <c r="K32" s="90"/>
      <c r="L32" s="88"/>
      <c r="M32" s="89"/>
      <c r="N32" s="90"/>
      <c r="O32" s="88"/>
      <c r="P32" s="89"/>
      <c r="Q32" s="90"/>
      <c r="R32" s="50"/>
      <c r="S32" s="1"/>
      <c r="T32" s="5"/>
    </row>
    <row r="33" spans="3:20" ht="12.75">
      <c r="C33" s="20" t="s">
        <v>372</v>
      </c>
      <c r="D33" s="1"/>
      <c r="E33" s="5"/>
      <c r="F33" s="88">
        <v>6.896610000000001</v>
      </c>
      <c r="G33" s="89">
        <v>7.6098768</v>
      </c>
      <c r="H33" s="90">
        <v>8.57685255</v>
      </c>
      <c r="I33" s="88">
        <v>8.4</v>
      </c>
      <c r="J33" s="89">
        <v>9.24</v>
      </c>
      <c r="K33" s="90">
        <v>10.363716</v>
      </c>
      <c r="L33" s="88">
        <v>0.27458</v>
      </c>
      <c r="M33" s="89">
        <v>0.2999358000000001</v>
      </c>
      <c r="N33" s="90">
        <v>0.3346981500000002</v>
      </c>
      <c r="O33" s="88">
        <v>1.77797</v>
      </c>
      <c r="P33" s="89">
        <v>1.9300590000000002</v>
      </c>
      <c r="Q33" s="90">
        <v>2.1215616000000006</v>
      </c>
      <c r="R33" s="20" t="s">
        <v>374</v>
      </c>
      <c r="S33" s="1"/>
      <c r="T33" s="5"/>
    </row>
    <row r="34" spans="3:20" ht="12.75">
      <c r="C34" s="6"/>
      <c r="D34" s="1"/>
      <c r="E34" s="5"/>
      <c r="F34" s="88"/>
      <c r="G34" s="89"/>
      <c r="H34" s="90"/>
      <c r="I34" s="88"/>
      <c r="J34" s="89"/>
      <c r="K34" s="90"/>
      <c r="L34" s="88"/>
      <c r="M34" s="89"/>
      <c r="N34" s="90"/>
      <c r="O34" s="88"/>
      <c r="P34" s="89"/>
      <c r="Q34" s="90"/>
      <c r="R34" s="20"/>
      <c r="S34" s="1"/>
      <c r="T34" s="5"/>
    </row>
    <row r="35" spans="3:20" ht="12.75">
      <c r="C35" s="6" t="s">
        <v>320</v>
      </c>
      <c r="D35" s="1"/>
      <c r="E35" s="5"/>
      <c r="F35" s="88">
        <v>1.4864800000000002</v>
      </c>
      <c r="G35" s="89">
        <v>1.5784152000000002</v>
      </c>
      <c r="H35" s="90">
        <v>1.6653672000000004</v>
      </c>
      <c r="I35" s="88">
        <v>1.356</v>
      </c>
      <c r="J35" s="89">
        <v>1.4916</v>
      </c>
      <c r="K35" s="90">
        <v>1.6556760000000004</v>
      </c>
      <c r="L35" s="88">
        <v>0.38756</v>
      </c>
      <c r="M35" s="89">
        <v>0.3953112</v>
      </c>
      <c r="N35" s="90">
        <v>0.3953112</v>
      </c>
      <c r="O35" s="88">
        <v>0.25708</v>
      </c>
      <c r="P35" s="89">
        <v>0.308496</v>
      </c>
      <c r="Q35" s="90">
        <v>0.38562</v>
      </c>
      <c r="R35" s="20" t="s">
        <v>320</v>
      </c>
      <c r="S35" s="1"/>
      <c r="T35" s="5"/>
    </row>
    <row r="36" spans="3:20" ht="12.75">
      <c r="C36" s="6"/>
      <c r="D36" s="1"/>
      <c r="E36" s="5"/>
      <c r="F36" s="88"/>
      <c r="G36" s="89"/>
      <c r="H36" s="90"/>
      <c r="I36" s="88"/>
      <c r="J36" s="89"/>
      <c r="K36" s="90"/>
      <c r="L36" s="88"/>
      <c r="M36" s="89"/>
      <c r="N36" s="90"/>
      <c r="O36" s="88"/>
      <c r="P36" s="89"/>
      <c r="Q36" s="90"/>
      <c r="R36" s="20"/>
      <c r="S36" s="1"/>
      <c r="T36" s="5"/>
    </row>
    <row r="37" spans="3:20" ht="12.75">
      <c r="C37" s="20" t="s">
        <v>231</v>
      </c>
      <c r="D37" s="1"/>
      <c r="E37" s="5"/>
      <c r="F37" s="88">
        <v>2.83777</v>
      </c>
      <c r="G37" s="89">
        <v>3.0105718</v>
      </c>
      <c r="H37" s="90">
        <v>3.23170304</v>
      </c>
      <c r="I37" s="88">
        <v>3.565</v>
      </c>
      <c r="J37" s="89">
        <v>3.9215000000000004</v>
      </c>
      <c r="K37" s="90">
        <v>4.352865</v>
      </c>
      <c r="L37" s="88">
        <v>0.48101</v>
      </c>
      <c r="M37" s="89">
        <v>0.49063019999999996</v>
      </c>
      <c r="N37" s="90">
        <v>0.49063020000000007</v>
      </c>
      <c r="O37" s="88">
        <v>1.20824</v>
      </c>
      <c r="P37" s="89">
        <v>1.4015584</v>
      </c>
      <c r="Q37" s="90">
        <v>1.61179216</v>
      </c>
      <c r="R37" s="20" t="s">
        <v>234</v>
      </c>
      <c r="S37" s="1"/>
      <c r="T37" s="5"/>
    </row>
    <row r="38" spans="3:20" ht="12.75">
      <c r="C38" s="6"/>
      <c r="D38" s="1"/>
      <c r="E38" s="5"/>
      <c r="F38" s="88"/>
      <c r="G38" s="89"/>
      <c r="H38" s="90"/>
      <c r="I38" s="88"/>
      <c r="J38" s="89"/>
      <c r="K38" s="90"/>
      <c r="L38" s="88"/>
      <c r="M38" s="89"/>
      <c r="N38" s="90"/>
      <c r="O38" s="88"/>
      <c r="P38" s="89"/>
      <c r="Q38" s="90"/>
      <c r="R38" s="20"/>
      <c r="S38" s="1"/>
      <c r="T38" s="5"/>
    </row>
    <row r="39" spans="3:20" ht="12.75">
      <c r="C39" s="6" t="s">
        <v>232</v>
      </c>
      <c r="D39" s="1"/>
      <c r="E39" s="5"/>
      <c r="F39" s="88">
        <v>0.42535</v>
      </c>
      <c r="G39" s="89">
        <v>0.467885</v>
      </c>
      <c r="H39" s="90">
        <v>0.5146735</v>
      </c>
      <c r="I39" s="88">
        <v>0.418</v>
      </c>
      <c r="J39" s="89">
        <v>0.4598</v>
      </c>
      <c r="K39" s="90">
        <v>0.50578</v>
      </c>
      <c r="L39" s="88">
        <v>0.14232</v>
      </c>
      <c r="M39" s="89">
        <v>0.156552</v>
      </c>
      <c r="N39" s="90">
        <v>0.1722072</v>
      </c>
      <c r="O39" s="88">
        <v>0.13497</v>
      </c>
      <c r="P39" s="89">
        <v>0.14846700000000002</v>
      </c>
      <c r="Q39" s="90">
        <v>0.16331370000000003</v>
      </c>
      <c r="R39" s="20" t="s">
        <v>235</v>
      </c>
      <c r="S39" s="1"/>
      <c r="T39" s="5"/>
    </row>
    <row r="40" spans="3:20" ht="12.75">
      <c r="C40" s="48"/>
      <c r="D40" s="1"/>
      <c r="E40" s="5"/>
      <c r="F40" s="88"/>
      <c r="G40" s="89"/>
      <c r="H40" s="90"/>
      <c r="I40" s="88"/>
      <c r="J40" s="89"/>
      <c r="K40" s="90"/>
      <c r="L40" s="88"/>
      <c r="M40" s="89"/>
      <c r="N40" s="90"/>
      <c r="O40" s="88"/>
      <c r="P40" s="89"/>
      <c r="Q40" s="90"/>
      <c r="R40" s="50"/>
      <c r="S40" s="1"/>
      <c r="T40" s="5"/>
    </row>
    <row r="41" spans="3:20" ht="12.75">
      <c r="C41" s="49" t="s">
        <v>236</v>
      </c>
      <c r="D41" s="1"/>
      <c r="E41" s="5"/>
      <c r="F41" s="88">
        <v>2.3851599999999995</v>
      </c>
      <c r="G41" s="89">
        <v>2.5154268000000006</v>
      </c>
      <c r="H41" s="90">
        <v>2.6897695400000003</v>
      </c>
      <c r="I41" s="88">
        <v>3.147</v>
      </c>
      <c r="J41" s="89">
        <v>3.4617000000000004</v>
      </c>
      <c r="K41" s="90">
        <v>3.8470850000000003</v>
      </c>
      <c r="L41" s="88">
        <v>0.30428</v>
      </c>
      <c r="M41" s="89">
        <v>0.2996682</v>
      </c>
      <c r="N41" s="90">
        <v>0.284013</v>
      </c>
      <c r="O41" s="88">
        <v>1.06612</v>
      </c>
      <c r="P41" s="89">
        <v>1.2459414</v>
      </c>
      <c r="Q41" s="90">
        <v>1.4413284599999998</v>
      </c>
      <c r="R41" s="71" t="s">
        <v>236</v>
      </c>
      <c r="S41" s="1"/>
      <c r="T41" s="5"/>
    </row>
    <row r="42" spans="3:20" ht="12.75">
      <c r="C42" s="49"/>
      <c r="D42" s="1"/>
      <c r="E42" s="5"/>
      <c r="F42" s="88"/>
      <c r="G42" s="89"/>
      <c r="H42" s="90"/>
      <c r="I42" s="88"/>
      <c r="J42" s="89"/>
      <c r="K42" s="90"/>
      <c r="L42" s="88"/>
      <c r="M42" s="89"/>
      <c r="N42" s="90"/>
      <c r="O42" s="88"/>
      <c r="P42" s="89"/>
      <c r="Q42" s="90"/>
      <c r="R42" s="71"/>
      <c r="S42" s="1"/>
      <c r="T42" s="5"/>
    </row>
    <row r="43" spans="3:20" ht="13.5" thickBot="1">
      <c r="C43" s="103" t="s">
        <v>417</v>
      </c>
      <c r="D43" s="8"/>
      <c r="E43" s="9"/>
      <c r="F43" s="97">
        <v>0.027259999999999996</v>
      </c>
      <c r="G43" s="98">
        <v>0.027259999999999996</v>
      </c>
      <c r="H43" s="99">
        <v>0.027259999999999996</v>
      </c>
      <c r="I43" s="97">
        <v>0</v>
      </c>
      <c r="J43" s="98">
        <v>0</v>
      </c>
      <c r="K43" s="99">
        <v>0</v>
      </c>
      <c r="L43" s="97">
        <v>0.034409999999999996</v>
      </c>
      <c r="M43" s="98">
        <v>0.034409999999999996</v>
      </c>
      <c r="N43" s="99">
        <v>0.034409999999999996</v>
      </c>
      <c r="O43" s="97">
        <v>0.00715</v>
      </c>
      <c r="P43" s="98">
        <v>0.00715</v>
      </c>
      <c r="Q43" s="99">
        <v>0.00715</v>
      </c>
      <c r="R43" s="104" t="s">
        <v>418</v>
      </c>
      <c r="S43" s="8"/>
      <c r="T43" s="9"/>
    </row>
    <row r="44" spans="3:20" ht="13.5" thickTop="1">
      <c r="C44" s="49" t="s">
        <v>330</v>
      </c>
      <c r="D44" s="1"/>
      <c r="E44" s="5"/>
      <c r="F44" s="113">
        <v>58.746770000000005</v>
      </c>
      <c r="G44" s="114">
        <v>61.51118130000001</v>
      </c>
      <c r="H44" s="115">
        <v>62.645403599999995</v>
      </c>
      <c r="I44" s="88">
        <v>71.59641</v>
      </c>
      <c r="J44" s="89">
        <v>75.16764730000001</v>
      </c>
      <c r="K44" s="90">
        <v>76.7775726</v>
      </c>
      <c r="L44" s="113">
        <v>0.10442</v>
      </c>
      <c r="M44" s="114">
        <v>0.104</v>
      </c>
      <c r="N44" s="115">
        <v>0.104</v>
      </c>
      <c r="O44" s="88">
        <v>12.95406</v>
      </c>
      <c r="P44" s="89">
        <v>13.760466000000001</v>
      </c>
      <c r="Q44" s="90">
        <v>14.236169</v>
      </c>
      <c r="R44" s="49" t="s">
        <v>331</v>
      </c>
      <c r="S44" s="1"/>
      <c r="T44" s="5"/>
    </row>
    <row r="45" spans="3:20" ht="12.75">
      <c r="C45" s="49"/>
      <c r="D45" s="1"/>
      <c r="E45" s="5"/>
      <c r="F45" s="113"/>
      <c r="G45" s="114"/>
      <c r="H45" s="115"/>
      <c r="I45" s="88"/>
      <c r="J45" s="89"/>
      <c r="K45" s="90"/>
      <c r="L45" s="113"/>
      <c r="M45" s="114"/>
      <c r="N45" s="115"/>
      <c r="O45" s="88"/>
      <c r="P45" s="89"/>
      <c r="Q45" s="90"/>
      <c r="R45" s="20"/>
      <c r="S45" s="1"/>
      <c r="T45" s="5"/>
    </row>
    <row r="46" spans="3:20" ht="12.75">
      <c r="C46" s="49" t="s">
        <v>375</v>
      </c>
      <c r="D46" s="1"/>
      <c r="E46" s="5"/>
      <c r="F46" s="113">
        <v>42.64041000000001</v>
      </c>
      <c r="G46" s="114">
        <v>43.79504730000001</v>
      </c>
      <c r="H46" s="115">
        <v>44.1241726</v>
      </c>
      <c r="I46" s="88">
        <v>53.24041000000001</v>
      </c>
      <c r="J46" s="89">
        <v>54.976047300000005</v>
      </c>
      <c r="K46" s="90">
        <v>55.668172600000005</v>
      </c>
      <c r="L46" s="113">
        <v>0.1</v>
      </c>
      <c r="M46" s="114">
        <v>0.1</v>
      </c>
      <c r="N46" s="115">
        <v>0.1</v>
      </c>
      <c r="O46" s="88">
        <v>10.7</v>
      </c>
      <c r="P46" s="89">
        <v>11.280999999999999</v>
      </c>
      <c r="Q46" s="90">
        <v>11.644000000000002</v>
      </c>
      <c r="R46" s="49" t="s">
        <v>376</v>
      </c>
      <c r="S46" s="1"/>
      <c r="T46" s="5"/>
    </row>
    <row r="47" spans="3:20" ht="12.75">
      <c r="C47" s="49"/>
      <c r="D47" s="1"/>
      <c r="E47" s="5"/>
      <c r="F47" s="113"/>
      <c r="G47" s="114"/>
      <c r="H47" s="115"/>
      <c r="I47" s="88"/>
      <c r="J47" s="89"/>
      <c r="K47" s="90"/>
      <c r="L47" s="113"/>
      <c r="M47" s="114"/>
      <c r="N47" s="115"/>
      <c r="O47" s="88"/>
      <c r="P47" s="89"/>
      <c r="Q47" s="90"/>
      <c r="R47" s="50"/>
      <c r="S47" s="1"/>
      <c r="T47" s="5"/>
    </row>
    <row r="48" spans="3:20" ht="12.75">
      <c r="C48" s="49" t="s">
        <v>288</v>
      </c>
      <c r="D48" s="1"/>
      <c r="E48" s="5"/>
      <c r="F48" s="113">
        <v>32.103480000000005</v>
      </c>
      <c r="G48" s="114">
        <v>32.520532200000005</v>
      </c>
      <c r="H48" s="115">
        <v>32.53354960000001</v>
      </c>
      <c r="I48" s="88">
        <v>36.203480000000006</v>
      </c>
      <c r="J48" s="89">
        <v>36.746532200000004</v>
      </c>
      <c r="K48" s="90">
        <v>36.927549600000006</v>
      </c>
      <c r="L48" s="113">
        <v>0.1</v>
      </c>
      <c r="M48" s="114">
        <v>0.1</v>
      </c>
      <c r="N48" s="115">
        <v>0.1</v>
      </c>
      <c r="O48" s="88">
        <v>4.2</v>
      </c>
      <c r="P48" s="89">
        <v>4.326</v>
      </c>
      <c r="Q48" s="90">
        <v>4.494</v>
      </c>
      <c r="R48" s="49" t="s">
        <v>238</v>
      </c>
      <c r="S48" s="1"/>
      <c r="T48" s="5"/>
    </row>
    <row r="49" spans="3:20" ht="12.75">
      <c r="C49" s="49"/>
      <c r="D49" s="1"/>
      <c r="E49" s="5"/>
      <c r="F49" s="113"/>
      <c r="G49" s="114"/>
      <c r="H49" s="115"/>
      <c r="I49" s="88"/>
      <c r="J49" s="89"/>
      <c r="K49" s="90"/>
      <c r="L49" s="113"/>
      <c r="M49" s="114"/>
      <c r="N49" s="115"/>
      <c r="O49" s="88"/>
      <c r="P49" s="89"/>
      <c r="Q49" s="90"/>
      <c r="R49" s="50"/>
      <c r="S49" s="1"/>
      <c r="T49" s="5"/>
    </row>
    <row r="50" spans="3:20" ht="12.75">
      <c r="C50" s="49" t="s">
        <v>287</v>
      </c>
      <c r="D50" s="1"/>
      <c r="E50" s="5"/>
      <c r="F50" s="113">
        <v>10.536930000000002</v>
      </c>
      <c r="G50" s="114">
        <v>11.2745151</v>
      </c>
      <c r="H50" s="115">
        <v>11.590623</v>
      </c>
      <c r="I50" s="88">
        <v>17.03693</v>
      </c>
      <c r="J50" s="89">
        <v>18.2295151</v>
      </c>
      <c r="K50" s="90">
        <v>18.740623000000003</v>
      </c>
      <c r="L50" s="113">
        <v>0</v>
      </c>
      <c r="M50" s="114">
        <v>0</v>
      </c>
      <c r="N50" s="115">
        <v>0</v>
      </c>
      <c r="O50" s="88">
        <v>6.5</v>
      </c>
      <c r="P50" s="89">
        <v>6.955</v>
      </c>
      <c r="Q50" s="90">
        <v>7.150000000000001</v>
      </c>
      <c r="R50" s="49" t="s">
        <v>239</v>
      </c>
      <c r="S50" s="1"/>
      <c r="T50" s="5"/>
    </row>
    <row r="51" spans="3:20" ht="12.75">
      <c r="C51" s="49"/>
      <c r="D51" s="1"/>
      <c r="E51" s="5"/>
      <c r="F51" s="88"/>
      <c r="G51" s="89"/>
      <c r="H51" s="90"/>
      <c r="I51" s="88"/>
      <c r="J51" s="89"/>
      <c r="K51" s="90"/>
      <c r="L51" s="88"/>
      <c r="M51" s="89"/>
      <c r="N51" s="90"/>
      <c r="O51" s="88"/>
      <c r="P51" s="89"/>
      <c r="Q51" s="90"/>
      <c r="R51" s="20"/>
      <c r="S51" s="1"/>
      <c r="T51" s="5"/>
    </row>
    <row r="52" spans="3:20" ht="13.5" thickBot="1">
      <c r="C52" s="103" t="s">
        <v>237</v>
      </c>
      <c r="D52" s="8"/>
      <c r="E52" s="9"/>
      <c r="F52" s="97">
        <v>16.106360000000002</v>
      </c>
      <c r="G52" s="98">
        <v>17.716134</v>
      </c>
      <c r="H52" s="99">
        <v>18.521231</v>
      </c>
      <c r="I52" s="97">
        <v>18.356</v>
      </c>
      <c r="J52" s="98">
        <v>20.1916</v>
      </c>
      <c r="K52" s="99">
        <v>21.109399999999997</v>
      </c>
      <c r="L52" s="97">
        <v>0.00442</v>
      </c>
      <c r="M52" s="98">
        <v>0.004</v>
      </c>
      <c r="N52" s="99">
        <v>0.004</v>
      </c>
      <c r="O52" s="97">
        <v>2.25406</v>
      </c>
      <c r="P52" s="98">
        <v>2.4794660000000004</v>
      </c>
      <c r="Q52" s="99">
        <v>2.5921689999999997</v>
      </c>
      <c r="R52" s="104" t="s">
        <v>241</v>
      </c>
      <c r="S52" s="8"/>
      <c r="T52" s="9"/>
    </row>
    <row r="53" spans="3:20" ht="13.5" thickTop="1">
      <c r="C53" s="170" t="s">
        <v>326</v>
      </c>
      <c r="D53" s="1"/>
      <c r="E53" s="1"/>
      <c r="F53" s="198">
        <v>6.470560000000001</v>
      </c>
      <c r="G53" s="199">
        <v>6.317473000000001</v>
      </c>
      <c r="H53" s="199">
        <v>6.30214773</v>
      </c>
      <c r="I53" s="198">
        <v>8.579</v>
      </c>
      <c r="J53" s="199">
        <v>8.467473</v>
      </c>
      <c r="K53" s="199">
        <v>8.55214773</v>
      </c>
      <c r="L53" s="198">
        <v>0.14692</v>
      </c>
      <c r="M53" s="199">
        <v>0.15</v>
      </c>
      <c r="N53" s="199">
        <v>0.15</v>
      </c>
      <c r="O53" s="198">
        <v>2.25536</v>
      </c>
      <c r="P53" s="199">
        <v>2.3</v>
      </c>
      <c r="Q53" s="199">
        <v>2.4</v>
      </c>
      <c r="R53" s="83" t="s">
        <v>327</v>
      </c>
      <c r="S53" s="1"/>
      <c r="T53" s="4"/>
    </row>
    <row r="54" spans="3:20" ht="12.75">
      <c r="C54" s="49"/>
      <c r="D54" s="1"/>
      <c r="E54" s="1"/>
      <c r="F54" s="200"/>
      <c r="G54" s="201"/>
      <c r="H54" s="201"/>
      <c r="I54" s="200"/>
      <c r="J54" s="201"/>
      <c r="K54" s="201"/>
      <c r="L54" s="200"/>
      <c r="M54" s="201"/>
      <c r="N54" s="201"/>
      <c r="O54" s="200"/>
      <c r="P54" s="201"/>
      <c r="Q54" s="201"/>
      <c r="R54" s="71"/>
      <c r="S54" s="1"/>
      <c r="T54" s="5"/>
    </row>
    <row r="55" spans="3:20" ht="12.75">
      <c r="C55" s="49" t="s">
        <v>200</v>
      </c>
      <c r="D55" s="1"/>
      <c r="E55" s="1"/>
      <c r="F55" s="200">
        <v>7.12265</v>
      </c>
      <c r="G55" s="201">
        <v>7.1338144</v>
      </c>
      <c r="H55" s="201">
        <v>7.1927493683199994</v>
      </c>
      <c r="I55" s="200">
        <v>9.048</v>
      </c>
      <c r="J55" s="201">
        <v>9.1638144</v>
      </c>
      <c r="K55" s="201">
        <v>9.37274936832</v>
      </c>
      <c r="L55" s="200">
        <v>1.2686199999999999</v>
      </c>
      <c r="M55" s="201">
        <v>1.27</v>
      </c>
      <c r="N55" s="201">
        <v>1.17</v>
      </c>
      <c r="O55" s="200">
        <v>3.1939699999999998</v>
      </c>
      <c r="P55" s="201">
        <v>3.3</v>
      </c>
      <c r="Q55" s="201">
        <v>3.35</v>
      </c>
      <c r="R55" s="71" t="s">
        <v>211</v>
      </c>
      <c r="S55" s="1"/>
      <c r="T55" s="5"/>
    </row>
    <row r="56" spans="3:20" ht="12.75">
      <c r="C56" s="49"/>
      <c r="D56" s="1"/>
      <c r="E56" s="1"/>
      <c r="F56" s="200"/>
      <c r="G56" s="201"/>
      <c r="H56" s="201"/>
      <c r="I56" s="200"/>
      <c r="J56" s="201"/>
      <c r="K56" s="201"/>
      <c r="L56" s="200"/>
      <c r="M56" s="201"/>
      <c r="N56" s="201"/>
      <c r="O56" s="200"/>
      <c r="P56" s="201"/>
      <c r="Q56" s="201"/>
      <c r="R56" s="71"/>
      <c r="S56" s="1"/>
      <c r="T56" s="5"/>
    </row>
    <row r="57" spans="3:20" ht="13.5" thickBot="1">
      <c r="C57" s="103" t="s">
        <v>426</v>
      </c>
      <c r="D57" s="8"/>
      <c r="E57" s="8"/>
      <c r="F57" s="202">
        <v>0.29112999999999994</v>
      </c>
      <c r="G57" s="203">
        <v>0.20299999999999996</v>
      </c>
      <c r="H57" s="203">
        <v>0.20300000000000018</v>
      </c>
      <c r="I57" s="202">
        <v>1.8</v>
      </c>
      <c r="J57" s="203">
        <v>1.95</v>
      </c>
      <c r="K57" s="203">
        <v>2.2</v>
      </c>
      <c r="L57" s="202">
        <v>0.00209</v>
      </c>
      <c r="M57" s="203">
        <v>0.003</v>
      </c>
      <c r="N57" s="203">
        <v>0.003</v>
      </c>
      <c r="O57" s="202">
        <v>1.51096</v>
      </c>
      <c r="P57" s="203">
        <v>1.75</v>
      </c>
      <c r="Q57" s="203">
        <v>2</v>
      </c>
      <c r="R57" s="104" t="s">
        <v>425</v>
      </c>
      <c r="S57" s="8"/>
      <c r="T57" s="9"/>
    </row>
    <row r="58" spans="3:20" ht="13.5" thickTop="1">
      <c r="C58" s="41" t="str">
        <f ca="1">CELL("filename")</f>
        <v>C:\MyFiles\Timber\Timber Committee\TCQ2019\Masterfiles\[TF2019_final_tables_postmeeting.xls]Table 13</v>
      </c>
      <c r="T58" s="43" t="str">
        <f ca="1">CONCATENATE("printed on ",DAY(NOW()),"/",MONTH(NOW()))</f>
        <v>printed on 15/11</v>
      </c>
    </row>
  </sheetData>
  <sheetProtection/>
  <mergeCells count="19">
    <mergeCell ref="G13:H13"/>
    <mergeCell ref="C11:E11"/>
    <mergeCell ref="R11:T11"/>
    <mergeCell ref="J12:K12"/>
    <mergeCell ref="J13:K13"/>
    <mergeCell ref="M12:N12"/>
    <mergeCell ref="M13:N13"/>
    <mergeCell ref="P12:Q12"/>
    <mergeCell ref="P13:Q13"/>
    <mergeCell ref="G12:H12"/>
    <mergeCell ref="C2:T2"/>
    <mergeCell ref="F9:H9"/>
    <mergeCell ref="F10:H10"/>
    <mergeCell ref="O10:Q10"/>
    <mergeCell ref="I10:K10"/>
    <mergeCell ref="C4:T4"/>
    <mergeCell ref="C6:T6"/>
    <mergeCell ref="F8:Q8"/>
    <mergeCell ref="L10:N10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31">
    <pageSetUpPr fitToPage="1"/>
  </sheetPr>
  <dimension ref="C2:R40"/>
  <sheetViews>
    <sheetView zoomScale="75" zoomScaleNormal="75" zoomScaleSheetLayoutView="85" zoomScalePageLayoutView="0" workbookViewId="0" topLeftCell="A1">
      <selection activeCell="A1" sqref="A1"/>
    </sheetView>
  </sheetViews>
  <sheetFormatPr defaultColWidth="9.140625" defaultRowHeight="12.75"/>
  <cols>
    <col min="3" max="5" width="7.7109375" style="0" customWidth="1"/>
    <col min="6" max="6" width="14.140625" style="0" customWidth="1"/>
    <col min="14" max="15" width="10.7109375" style="0" customWidth="1"/>
    <col min="16" max="17" width="7.7109375" style="0" customWidth="1"/>
    <col min="18" max="18" width="9.28125" style="0" customWidth="1"/>
  </cols>
  <sheetData>
    <row r="2" spans="3:18" ht="12.75">
      <c r="C2" s="274" t="s">
        <v>386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</row>
    <row r="3" spans="3:18" ht="12.75">
      <c r="C3" s="274" t="s">
        <v>468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</row>
    <row r="4" spans="3:18" ht="12.75">
      <c r="C4" s="274" t="s">
        <v>469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</row>
    <row r="5" spans="13:15" ht="13.5" thickBot="1">
      <c r="M5" s="11"/>
      <c r="N5" s="11"/>
      <c r="O5" s="11"/>
    </row>
    <row r="6" spans="3:18" ht="12.75" customHeight="1" thickTop="1">
      <c r="C6" s="2"/>
      <c r="D6" s="3"/>
      <c r="E6" s="4"/>
      <c r="F6" s="59"/>
      <c r="G6" s="303" t="s">
        <v>203</v>
      </c>
      <c r="H6" s="304"/>
      <c r="I6" s="304"/>
      <c r="J6" s="304"/>
      <c r="K6" s="304"/>
      <c r="L6" s="304"/>
      <c r="M6" s="305"/>
      <c r="N6" s="17"/>
      <c r="O6" s="4"/>
      <c r="P6" s="2"/>
      <c r="Q6" s="3"/>
      <c r="R6" s="4"/>
    </row>
    <row r="7" spans="3:18" ht="12.75" customHeight="1">
      <c r="C7" s="56"/>
      <c r="D7" s="57"/>
      <c r="E7" s="58"/>
      <c r="F7" s="56" t="s">
        <v>197</v>
      </c>
      <c r="G7" s="318" t="s">
        <v>206</v>
      </c>
      <c r="H7" s="319"/>
      <c r="I7" s="66"/>
      <c r="J7" s="66"/>
      <c r="K7" s="66"/>
      <c r="L7" s="66"/>
      <c r="M7" s="68"/>
      <c r="N7" s="271" t="s">
        <v>204</v>
      </c>
      <c r="O7" s="273"/>
      <c r="P7" s="56"/>
      <c r="Q7" s="57"/>
      <c r="R7" s="58"/>
    </row>
    <row r="8" spans="3:18" ht="12.75" customHeight="1">
      <c r="C8" s="56"/>
      <c r="D8" s="57"/>
      <c r="E8" s="58"/>
      <c r="F8" s="56" t="s">
        <v>198</v>
      </c>
      <c r="G8" s="271" t="s">
        <v>207</v>
      </c>
      <c r="H8" s="320"/>
      <c r="I8" s="60">
        <v>2014</v>
      </c>
      <c r="J8" s="60">
        <v>2015</v>
      </c>
      <c r="K8" s="60">
        <v>2016</v>
      </c>
      <c r="L8" s="60">
        <v>2017</v>
      </c>
      <c r="M8" s="69">
        <v>2018</v>
      </c>
      <c r="N8" s="311" t="s">
        <v>470</v>
      </c>
      <c r="O8" s="313"/>
      <c r="P8" s="56"/>
      <c r="Q8" s="57"/>
      <c r="R8" s="58"/>
    </row>
    <row r="9" spans="3:18" ht="12.75" customHeight="1" thickBot="1">
      <c r="C9" s="7"/>
      <c r="D9" s="8"/>
      <c r="E9" s="9"/>
      <c r="F9" s="61"/>
      <c r="G9" s="63" t="s">
        <v>205</v>
      </c>
      <c r="H9" s="11" t="s">
        <v>370</v>
      </c>
      <c r="I9" s="67"/>
      <c r="J9" s="67"/>
      <c r="K9" s="67"/>
      <c r="L9" s="67"/>
      <c r="M9" s="70"/>
      <c r="N9" s="63" t="s">
        <v>208</v>
      </c>
      <c r="O9" s="72" t="s">
        <v>242</v>
      </c>
      <c r="P9" s="7"/>
      <c r="Q9" s="8"/>
      <c r="R9" s="9"/>
    </row>
    <row r="10" spans="3:18" ht="12.75" customHeight="1" thickTop="1">
      <c r="C10" s="51"/>
      <c r="D10" s="3"/>
      <c r="E10" s="4"/>
      <c r="F10" s="53"/>
      <c r="G10" s="28"/>
      <c r="H10" s="29"/>
      <c r="I10" s="29"/>
      <c r="J10" s="29"/>
      <c r="K10" s="29"/>
      <c r="L10" s="29"/>
      <c r="M10" s="22"/>
      <c r="N10" s="64"/>
      <c r="O10" s="78"/>
      <c r="P10" s="52"/>
      <c r="Q10" s="3"/>
      <c r="R10" s="4"/>
    </row>
    <row r="11" spans="3:18" ht="12.75" customHeight="1">
      <c r="C11" s="6"/>
      <c r="D11" s="57" t="s">
        <v>196</v>
      </c>
      <c r="E11" s="5"/>
      <c r="F11" s="30"/>
      <c r="G11" s="30"/>
      <c r="H11" s="31"/>
      <c r="I11" s="31"/>
      <c r="J11" s="31"/>
      <c r="K11" s="31"/>
      <c r="L11" s="31"/>
      <c r="M11" s="23"/>
      <c r="N11" s="65"/>
      <c r="O11" s="79"/>
      <c r="P11" s="20"/>
      <c r="Q11" s="57" t="s">
        <v>209</v>
      </c>
      <c r="R11" s="5"/>
    </row>
    <row r="12" spans="3:18" ht="12.75" customHeight="1">
      <c r="C12" s="6"/>
      <c r="D12" s="1"/>
      <c r="E12" s="5"/>
      <c r="F12" s="30"/>
      <c r="G12" s="30"/>
      <c r="H12" s="31"/>
      <c r="I12" s="31"/>
      <c r="J12" s="31"/>
      <c r="K12" s="31"/>
      <c r="L12" s="31"/>
      <c r="M12" s="23"/>
      <c r="N12" s="65"/>
      <c r="O12" s="79"/>
      <c r="P12" s="20"/>
      <c r="Q12" s="1"/>
      <c r="R12" s="5"/>
    </row>
    <row r="13" spans="3:18" ht="12.75" customHeight="1">
      <c r="C13" s="6" t="s">
        <v>201</v>
      </c>
      <c r="D13" s="1"/>
      <c r="E13" s="5"/>
      <c r="F13" s="62" t="s">
        <v>218</v>
      </c>
      <c r="G13" s="73">
        <v>22.22</v>
      </c>
      <c r="H13" s="74">
        <v>48.680656666666664</v>
      </c>
      <c r="I13" s="74">
        <v>50.69215</v>
      </c>
      <c r="J13" s="74">
        <v>46.887519999999995</v>
      </c>
      <c r="K13" s="74">
        <v>47.08447</v>
      </c>
      <c r="L13" s="74">
        <v>48.16951</v>
      </c>
      <c r="M13" s="74">
        <v>51.51781</v>
      </c>
      <c r="N13" s="119">
        <v>3.3482999999999947</v>
      </c>
      <c r="O13" s="120">
        <v>0.06951077559227807</v>
      </c>
      <c r="P13" s="6" t="s">
        <v>212</v>
      </c>
      <c r="Q13" s="1"/>
      <c r="R13" s="5"/>
    </row>
    <row r="14" spans="3:18" ht="12.75" customHeight="1">
      <c r="C14" s="49" t="s">
        <v>199</v>
      </c>
      <c r="D14" s="1"/>
      <c r="E14" s="5"/>
      <c r="F14" s="62" t="s">
        <v>202</v>
      </c>
      <c r="G14" s="73">
        <v>24.77</v>
      </c>
      <c r="H14" s="74">
        <v>45.987120000000004</v>
      </c>
      <c r="I14" s="74">
        <v>52.84731</v>
      </c>
      <c r="J14" s="74">
        <v>53.6592</v>
      </c>
      <c r="K14" s="74">
        <v>55.71314</v>
      </c>
      <c r="L14" s="74">
        <v>58.129059999999996</v>
      </c>
      <c r="M14" s="77">
        <v>60.078062908964775</v>
      </c>
      <c r="N14" s="119">
        <v>1.9490029089647791</v>
      </c>
      <c r="O14" s="120">
        <v>0.033528890867404</v>
      </c>
      <c r="P14" s="71" t="s">
        <v>210</v>
      </c>
      <c r="Q14" s="1"/>
      <c r="R14" s="5"/>
    </row>
    <row r="15" spans="3:18" ht="12.75" customHeight="1">
      <c r="C15" s="49" t="s">
        <v>215</v>
      </c>
      <c r="D15" s="1"/>
      <c r="E15" s="5"/>
      <c r="F15" s="62" t="s">
        <v>202</v>
      </c>
      <c r="G15" s="73">
        <v>8.07</v>
      </c>
      <c r="H15" s="74">
        <v>21.41737333333333</v>
      </c>
      <c r="I15" s="74">
        <v>32.81794</v>
      </c>
      <c r="J15" s="74">
        <v>33.347629999999995</v>
      </c>
      <c r="K15" s="74">
        <v>33.965720000000005</v>
      </c>
      <c r="L15" s="74">
        <v>36.00581</v>
      </c>
      <c r="M15" s="77">
        <v>34.9571537337</v>
      </c>
      <c r="N15" s="119">
        <v>-1.0486562663</v>
      </c>
      <c r="O15" s="120">
        <v>-0.029124640337212248</v>
      </c>
      <c r="P15" s="6" t="s">
        <v>245</v>
      </c>
      <c r="Q15" s="1"/>
      <c r="R15" s="5"/>
    </row>
    <row r="16" spans="3:18" ht="12.75" customHeight="1">
      <c r="C16" s="6" t="s">
        <v>326</v>
      </c>
      <c r="D16" s="1"/>
      <c r="E16" s="5"/>
      <c r="F16" s="62" t="s">
        <v>267</v>
      </c>
      <c r="G16" s="73">
        <v>7.31</v>
      </c>
      <c r="H16" s="74">
        <v>10.079576666666666</v>
      </c>
      <c r="I16" s="74">
        <v>13.96411</v>
      </c>
      <c r="J16" s="74">
        <v>13.364270000000001</v>
      </c>
      <c r="K16" s="74">
        <v>14.30511</v>
      </c>
      <c r="L16" s="74">
        <v>14.794799999999999</v>
      </c>
      <c r="M16" s="75">
        <v>14.89240427407</v>
      </c>
      <c r="N16" s="119">
        <v>0.09760427407000094</v>
      </c>
      <c r="O16" s="120">
        <v>0.006597201318706637</v>
      </c>
      <c r="P16" s="20" t="s">
        <v>327</v>
      </c>
      <c r="Q16" s="1"/>
      <c r="R16" s="5"/>
    </row>
    <row r="17" spans="3:18" ht="12.75" customHeight="1">
      <c r="C17" s="6" t="s">
        <v>200</v>
      </c>
      <c r="D17" s="1"/>
      <c r="E17" s="5"/>
      <c r="F17" s="62" t="s">
        <v>202</v>
      </c>
      <c r="G17" s="73">
        <v>18.39</v>
      </c>
      <c r="H17" s="74">
        <v>54.06014666666667</v>
      </c>
      <c r="I17" s="74">
        <v>64.0279</v>
      </c>
      <c r="J17" s="74">
        <v>65.48304</v>
      </c>
      <c r="K17" s="74">
        <v>65.54988</v>
      </c>
      <c r="L17" s="74">
        <v>66.48466</v>
      </c>
      <c r="M17" s="75">
        <v>66.46209378599998</v>
      </c>
      <c r="N17" s="119">
        <v>-0.022566214000022455</v>
      </c>
      <c r="O17" s="120">
        <v>-0.00033941986016056114</v>
      </c>
      <c r="P17" s="20" t="s">
        <v>211</v>
      </c>
      <c r="Q17" s="1"/>
      <c r="R17" s="5"/>
    </row>
    <row r="18" spans="3:18" ht="12.75" customHeight="1">
      <c r="C18" s="121"/>
      <c r="D18" s="122"/>
      <c r="E18" s="123"/>
      <c r="F18" s="124"/>
      <c r="G18" s="124"/>
      <c r="H18" s="125"/>
      <c r="I18" s="125"/>
      <c r="J18" s="125"/>
      <c r="K18" s="125"/>
      <c r="L18" s="125"/>
      <c r="M18" s="126"/>
      <c r="N18" s="127"/>
      <c r="O18" s="128"/>
      <c r="P18" s="129"/>
      <c r="Q18" s="122"/>
      <c r="R18" s="123"/>
    </row>
    <row r="19" spans="3:18" ht="12.75" customHeight="1">
      <c r="C19" s="6"/>
      <c r="D19" s="1"/>
      <c r="E19" s="5"/>
      <c r="F19" s="30"/>
      <c r="G19" s="30"/>
      <c r="H19" s="31"/>
      <c r="I19" s="31"/>
      <c r="J19" s="31"/>
      <c r="K19" s="31"/>
      <c r="L19" s="31"/>
      <c r="M19" s="23"/>
      <c r="N19" s="30"/>
      <c r="O19" s="23"/>
      <c r="P19" s="20"/>
      <c r="Q19" s="1"/>
      <c r="R19" s="5"/>
    </row>
    <row r="20" spans="3:18" ht="12.75" customHeight="1">
      <c r="C20" s="6"/>
      <c r="D20" s="1" t="s">
        <v>214</v>
      </c>
      <c r="E20" s="5"/>
      <c r="F20" s="30"/>
      <c r="G20" s="30"/>
      <c r="H20" s="31"/>
      <c r="I20" s="31"/>
      <c r="J20" s="31"/>
      <c r="K20" s="31"/>
      <c r="L20" s="31"/>
      <c r="M20" s="23"/>
      <c r="N20" s="30"/>
      <c r="O20" s="23"/>
      <c r="P20" s="20"/>
      <c r="Q20" s="57" t="s">
        <v>243</v>
      </c>
      <c r="R20" s="5"/>
    </row>
    <row r="21" spans="3:18" ht="12.75" customHeight="1">
      <c r="C21" s="6"/>
      <c r="D21" s="1"/>
      <c r="E21" s="5"/>
      <c r="F21" s="30"/>
      <c r="G21" s="30"/>
      <c r="H21" s="31"/>
      <c r="I21" s="31"/>
      <c r="J21" s="31"/>
      <c r="K21" s="31"/>
      <c r="L21" s="31"/>
      <c r="M21" s="23"/>
      <c r="N21" s="30"/>
      <c r="O21" s="23"/>
      <c r="P21" s="20"/>
      <c r="Q21" s="1"/>
      <c r="R21" s="5"/>
    </row>
    <row r="22" spans="3:18" ht="12.75" customHeight="1">
      <c r="C22" s="6" t="s">
        <v>201</v>
      </c>
      <c r="D22" s="1"/>
      <c r="E22" s="5"/>
      <c r="F22" s="62" t="s">
        <v>218</v>
      </c>
      <c r="G22" s="73">
        <v>38.83</v>
      </c>
      <c r="H22" s="74">
        <v>74.98870333333333</v>
      </c>
      <c r="I22" s="74">
        <v>61.87477</v>
      </c>
      <c r="J22" s="74">
        <v>58.52395</v>
      </c>
      <c r="K22" s="74">
        <v>59.17695</v>
      </c>
      <c r="L22" s="74">
        <v>55.15901</v>
      </c>
      <c r="M22" s="74">
        <v>60.994279999999996</v>
      </c>
      <c r="N22" s="119">
        <v>5.835269999999994</v>
      </c>
      <c r="O22" s="120">
        <v>0.10578996976196625</v>
      </c>
      <c r="P22" s="6" t="s">
        <v>212</v>
      </c>
      <c r="Q22" s="1"/>
      <c r="R22" s="5"/>
    </row>
    <row r="23" spans="3:18" ht="12.75" customHeight="1">
      <c r="C23" s="49" t="s">
        <v>199</v>
      </c>
      <c r="D23" s="1"/>
      <c r="E23" s="5"/>
      <c r="F23" s="62" t="s">
        <v>202</v>
      </c>
      <c r="G23" s="73">
        <v>34.26</v>
      </c>
      <c r="H23" s="74">
        <v>46.38945666666667</v>
      </c>
      <c r="I23" s="74">
        <v>38.871379999999995</v>
      </c>
      <c r="J23" s="74">
        <v>39.43137</v>
      </c>
      <c r="K23" s="74">
        <v>40.93412</v>
      </c>
      <c r="L23" s="74">
        <v>43.65391</v>
      </c>
      <c r="M23" s="77">
        <v>43.98988766568452</v>
      </c>
      <c r="N23" s="119">
        <v>0.33597766568451704</v>
      </c>
      <c r="O23" s="120">
        <v>0.0076963934200743305</v>
      </c>
      <c r="P23" s="71" t="s">
        <v>210</v>
      </c>
      <c r="Q23" s="1"/>
      <c r="R23" s="5"/>
    </row>
    <row r="24" spans="3:18" ht="12.75" customHeight="1">
      <c r="C24" s="49" t="s">
        <v>215</v>
      </c>
      <c r="D24" s="1"/>
      <c r="E24" s="5"/>
      <c r="F24" s="62" t="s">
        <v>202</v>
      </c>
      <c r="G24" s="73">
        <v>10.3</v>
      </c>
      <c r="H24" s="74">
        <v>21.381579999999996</v>
      </c>
      <c r="I24" s="74">
        <v>30.71446</v>
      </c>
      <c r="J24" s="74">
        <v>31.49314</v>
      </c>
      <c r="K24" s="74">
        <v>33.18296</v>
      </c>
      <c r="L24" s="74">
        <v>35.339870000000005</v>
      </c>
      <c r="M24" s="77">
        <v>36.517534736719995</v>
      </c>
      <c r="N24" s="119">
        <v>1.17766473671999</v>
      </c>
      <c r="O24" s="120">
        <v>0.03332396912382501</v>
      </c>
      <c r="P24" s="6" t="s">
        <v>245</v>
      </c>
      <c r="Q24" s="1"/>
      <c r="R24" s="5"/>
    </row>
    <row r="25" spans="3:18" ht="12.75" customHeight="1">
      <c r="C25" s="6" t="s">
        <v>326</v>
      </c>
      <c r="D25" s="1"/>
      <c r="E25" s="5"/>
      <c r="F25" s="62" t="s">
        <v>267</v>
      </c>
      <c r="G25" s="73">
        <v>11.36</v>
      </c>
      <c r="H25" s="74">
        <v>17.26225333333333</v>
      </c>
      <c r="I25" s="74">
        <v>19.855</v>
      </c>
      <c r="J25" s="74">
        <v>19.96943</v>
      </c>
      <c r="K25" s="74">
        <v>20.728150000000003</v>
      </c>
      <c r="L25" s="74">
        <v>21.101830000000003</v>
      </c>
      <c r="M25" s="75">
        <v>20.855768989875003</v>
      </c>
      <c r="N25" s="119">
        <v>-0.24606101012500048</v>
      </c>
      <c r="O25" s="120">
        <v>-0.011660647921294051</v>
      </c>
      <c r="P25" s="20" t="s">
        <v>327</v>
      </c>
      <c r="Q25" s="1"/>
      <c r="R25" s="5"/>
    </row>
    <row r="26" spans="3:18" ht="12.75" customHeight="1">
      <c r="C26" s="6" t="s">
        <v>200</v>
      </c>
      <c r="D26" s="1"/>
      <c r="E26" s="5"/>
      <c r="F26" s="62" t="s">
        <v>202</v>
      </c>
      <c r="G26" s="73">
        <v>16.78</v>
      </c>
      <c r="H26" s="74">
        <v>48.69460333333333</v>
      </c>
      <c r="I26" s="74">
        <v>55.30407</v>
      </c>
      <c r="J26" s="74">
        <v>56.079800000000006</v>
      </c>
      <c r="K26" s="74">
        <v>56.29223</v>
      </c>
      <c r="L26" s="74">
        <v>56.87773</v>
      </c>
      <c r="M26" s="75">
        <v>55.715579120962005</v>
      </c>
      <c r="N26" s="119">
        <v>-1.1621508790379949</v>
      </c>
      <c r="O26" s="120">
        <v>-0.02043244129183768</v>
      </c>
      <c r="P26" s="20" t="s">
        <v>211</v>
      </c>
      <c r="Q26" s="1"/>
      <c r="R26" s="5"/>
    </row>
    <row r="27" spans="3:18" ht="12.75" customHeight="1">
      <c r="C27" s="121"/>
      <c r="D27" s="122"/>
      <c r="E27" s="123"/>
      <c r="F27" s="130"/>
      <c r="G27" s="124"/>
      <c r="H27" s="125"/>
      <c r="I27" s="125"/>
      <c r="J27" s="125"/>
      <c r="K27" s="125"/>
      <c r="L27" s="125"/>
      <c r="M27" s="126"/>
      <c r="N27" s="124"/>
      <c r="O27" s="126"/>
      <c r="P27" s="129"/>
      <c r="Q27" s="122"/>
      <c r="R27" s="123"/>
    </row>
    <row r="28" spans="3:18" ht="12.75" customHeight="1">
      <c r="C28" s="6"/>
      <c r="D28" s="1"/>
      <c r="E28" s="5"/>
      <c r="F28" s="30"/>
      <c r="G28" s="30"/>
      <c r="H28" s="31"/>
      <c r="I28" s="31"/>
      <c r="J28" s="31"/>
      <c r="K28" s="31"/>
      <c r="L28" s="31"/>
      <c r="M28" s="23"/>
      <c r="N28" s="30"/>
      <c r="O28" s="23"/>
      <c r="P28" s="20"/>
      <c r="Q28" s="1"/>
      <c r="R28" s="5"/>
    </row>
    <row r="29" spans="3:18" ht="12.75" customHeight="1">
      <c r="C29" s="6"/>
      <c r="D29" s="57" t="s">
        <v>290</v>
      </c>
      <c r="E29" s="5"/>
      <c r="F29" s="30"/>
      <c r="G29" s="30"/>
      <c r="H29" s="31"/>
      <c r="I29" s="31"/>
      <c r="J29" s="31"/>
      <c r="K29" s="31"/>
      <c r="L29" s="31"/>
      <c r="M29" s="23"/>
      <c r="N29" s="30"/>
      <c r="O29" s="23"/>
      <c r="P29" s="20"/>
      <c r="Q29" s="57" t="s">
        <v>291</v>
      </c>
      <c r="R29" s="5"/>
    </row>
    <row r="30" spans="3:18" ht="12.75" customHeight="1">
      <c r="C30" s="6"/>
      <c r="D30" s="57"/>
      <c r="E30" s="5"/>
      <c r="F30" s="30"/>
      <c r="G30" s="30"/>
      <c r="H30" s="31"/>
      <c r="I30" s="31"/>
      <c r="J30" s="31"/>
      <c r="K30" s="31"/>
      <c r="L30" s="31"/>
      <c r="M30" s="23"/>
      <c r="N30" s="30"/>
      <c r="O30" s="23"/>
      <c r="P30" s="20"/>
      <c r="Q30" s="57"/>
      <c r="R30" s="5"/>
    </row>
    <row r="31" spans="3:18" ht="12.75" customHeight="1">
      <c r="C31" s="6" t="s">
        <v>201</v>
      </c>
      <c r="D31" s="1"/>
      <c r="E31" s="5"/>
      <c r="F31" s="62" t="s">
        <v>218</v>
      </c>
      <c r="G31" s="73">
        <v>-16.61</v>
      </c>
      <c r="H31" s="74">
        <v>-26.308046666666673</v>
      </c>
      <c r="I31" s="74">
        <v>-11.18262</v>
      </c>
      <c r="J31" s="74">
        <v>-11.636430000000004</v>
      </c>
      <c r="K31" s="74">
        <v>-12.092479999999995</v>
      </c>
      <c r="L31" s="74">
        <v>-6.9895</v>
      </c>
      <c r="M31" s="75">
        <v>-9.476469999999999</v>
      </c>
      <c r="N31" s="119">
        <v>-2.4869699999999995</v>
      </c>
      <c r="O31" s="228">
        <v>-0.3558151512983761</v>
      </c>
      <c r="P31" s="6" t="s">
        <v>212</v>
      </c>
      <c r="Q31" s="1"/>
      <c r="R31" s="5"/>
    </row>
    <row r="32" spans="3:18" ht="12.75" customHeight="1">
      <c r="C32" s="49" t="s">
        <v>199</v>
      </c>
      <c r="D32" s="1"/>
      <c r="E32" s="5"/>
      <c r="F32" s="62" t="s">
        <v>202</v>
      </c>
      <c r="G32" s="73">
        <v>-9.489999999999998</v>
      </c>
      <c r="H32" s="74">
        <v>-0.4023366666666656</v>
      </c>
      <c r="I32" s="74">
        <v>13.975930000000005</v>
      </c>
      <c r="J32" s="74">
        <v>14.227829999999997</v>
      </c>
      <c r="K32" s="74">
        <v>14.779020000000003</v>
      </c>
      <c r="L32" s="76">
        <v>14.475149999999992</v>
      </c>
      <c r="M32" s="77">
        <v>16.088175243280254</v>
      </c>
      <c r="N32" s="119">
        <v>1.613025243280262</v>
      </c>
      <c r="O32" s="228">
        <v>0.11143409521008507</v>
      </c>
      <c r="P32" s="71" t="s">
        <v>210</v>
      </c>
      <c r="Q32" s="1"/>
      <c r="R32" s="5"/>
    </row>
    <row r="33" spans="3:18" ht="12.75" customHeight="1">
      <c r="C33" s="49" t="s">
        <v>215</v>
      </c>
      <c r="D33" s="1"/>
      <c r="E33" s="5"/>
      <c r="F33" s="62" t="s">
        <v>202</v>
      </c>
      <c r="G33" s="73">
        <v>-2.2300000000000004</v>
      </c>
      <c r="H33" s="74">
        <v>0.03579333333333542</v>
      </c>
      <c r="I33" s="74">
        <v>2.103480000000001</v>
      </c>
      <c r="J33" s="74">
        <v>1.8544899999999949</v>
      </c>
      <c r="K33" s="74">
        <v>0.7827600000000032</v>
      </c>
      <c r="L33" s="76">
        <v>0.665939999999992</v>
      </c>
      <c r="M33" s="77">
        <v>-1.560381003019998</v>
      </c>
      <c r="N33" s="119">
        <v>-2.22632100301999</v>
      </c>
      <c r="O33" s="228" t="s">
        <v>471</v>
      </c>
      <c r="P33" s="6" t="s">
        <v>245</v>
      </c>
      <c r="Q33" s="1"/>
      <c r="R33" s="5"/>
    </row>
    <row r="34" spans="3:18" ht="12.75" customHeight="1">
      <c r="C34" s="6" t="s">
        <v>326</v>
      </c>
      <c r="D34" s="1"/>
      <c r="E34" s="5"/>
      <c r="F34" s="62" t="s">
        <v>267</v>
      </c>
      <c r="G34" s="73">
        <v>-4.05</v>
      </c>
      <c r="H34" s="74">
        <v>-7.182676666666666</v>
      </c>
      <c r="I34" s="74">
        <v>-5.890890000000001</v>
      </c>
      <c r="J34" s="74">
        <v>-6.605159999999998</v>
      </c>
      <c r="K34" s="74">
        <v>-6.423040000000002</v>
      </c>
      <c r="L34" s="74">
        <v>-6.307030000000005</v>
      </c>
      <c r="M34" s="75">
        <v>-5.963364715805003</v>
      </c>
      <c r="N34" s="119">
        <v>0.3436652841950014</v>
      </c>
      <c r="O34" s="228">
        <v>0.05448924203547489</v>
      </c>
      <c r="P34" s="20" t="s">
        <v>327</v>
      </c>
      <c r="Q34" s="1"/>
      <c r="R34" s="5"/>
    </row>
    <row r="35" spans="3:18" ht="12.75" customHeight="1">
      <c r="C35" s="6" t="s">
        <v>200</v>
      </c>
      <c r="D35" s="1"/>
      <c r="E35" s="5"/>
      <c r="F35" s="62" t="s">
        <v>202</v>
      </c>
      <c r="G35" s="73">
        <v>1.6099999999999994</v>
      </c>
      <c r="H35" s="74">
        <v>5.365543333333335</v>
      </c>
      <c r="I35" s="74">
        <v>8.72383</v>
      </c>
      <c r="J35" s="74">
        <v>9.403239999999997</v>
      </c>
      <c r="K35" s="74">
        <v>9.257649999999998</v>
      </c>
      <c r="L35" s="74">
        <v>9.606930000000006</v>
      </c>
      <c r="M35" s="75">
        <v>10.746514665037978</v>
      </c>
      <c r="N35" s="119">
        <v>1.1395846650379724</v>
      </c>
      <c r="O35" s="259">
        <v>0.11862110633032319</v>
      </c>
      <c r="P35" s="20" t="s">
        <v>211</v>
      </c>
      <c r="Q35" s="1"/>
      <c r="R35" s="5"/>
    </row>
    <row r="36" spans="3:18" ht="12.75" customHeight="1" thickBot="1">
      <c r="C36" s="7"/>
      <c r="D36" s="8"/>
      <c r="E36" s="9"/>
      <c r="F36" s="131"/>
      <c r="G36" s="32"/>
      <c r="H36" s="33"/>
      <c r="I36" s="33"/>
      <c r="J36" s="33"/>
      <c r="K36" s="33"/>
      <c r="L36" s="33"/>
      <c r="M36" s="24"/>
      <c r="N36" s="32"/>
      <c r="O36" s="54"/>
      <c r="P36" s="55"/>
      <c r="Q36" s="8"/>
      <c r="R36" s="9"/>
    </row>
    <row r="37" spans="3:11" ht="15" thickTop="1">
      <c r="C37" s="34" t="s">
        <v>244</v>
      </c>
      <c r="K37" s="34" t="s">
        <v>246</v>
      </c>
    </row>
    <row r="38" spans="3:11" ht="14.25">
      <c r="C38" s="34" t="s">
        <v>369</v>
      </c>
      <c r="K38" s="34" t="s">
        <v>248</v>
      </c>
    </row>
    <row r="39" spans="3:11" ht="14.25">
      <c r="C39" s="34" t="s">
        <v>292</v>
      </c>
      <c r="K39" s="34" t="s">
        <v>293</v>
      </c>
    </row>
    <row r="40" spans="3:18" ht="12.75">
      <c r="C40" s="41" t="str">
        <f ca="1">CELL("filename")</f>
        <v>C:\MyFiles\Timber\Timber Committee\TCQ2019\Masterfiles\[TF2019_final_tables_postmeeting.xls]Table 13</v>
      </c>
      <c r="R40" s="43" t="str">
        <f ca="1">CONCATENATE("printed on ",DAY(NOW()),"/",MONTH(NOW()))</f>
        <v>printed on 15/11</v>
      </c>
    </row>
  </sheetData>
  <sheetProtection/>
  <mergeCells count="8">
    <mergeCell ref="N8:O8"/>
    <mergeCell ref="G6:M6"/>
    <mergeCell ref="C2:R2"/>
    <mergeCell ref="C3:R3"/>
    <mergeCell ref="C4:R4"/>
    <mergeCell ref="N7:O7"/>
    <mergeCell ref="G7:H7"/>
    <mergeCell ref="G8:H8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311">
    <pageSetUpPr fitToPage="1"/>
  </sheetPr>
  <dimension ref="C2:R4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3" max="5" width="7.7109375" style="0" customWidth="1"/>
    <col min="6" max="6" width="13.28125" style="0" customWidth="1"/>
    <col min="7" max="15" width="10.28125" style="0" customWidth="1"/>
    <col min="16" max="17" width="7.7109375" style="0" customWidth="1"/>
    <col min="18" max="18" width="13.28125" style="0" customWidth="1"/>
  </cols>
  <sheetData>
    <row r="2" spans="3:18" ht="12.75">
      <c r="C2" s="274" t="s">
        <v>387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</row>
    <row r="3" spans="3:18" ht="12.75">
      <c r="C3" s="274" t="s">
        <v>472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</row>
    <row r="4" spans="3:18" ht="12.75">
      <c r="C4" s="274" t="s">
        <v>473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</row>
    <row r="5" spans="13:15" ht="13.5" thickBot="1">
      <c r="M5" s="11"/>
      <c r="N5" s="11"/>
      <c r="O5" s="11"/>
    </row>
    <row r="6" spans="3:18" ht="13.5" customHeight="1" thickTop="1">
      <c r="C6" s="2"/>
      <c r="D6" s="3"/>
      <c r="E6" s="4"/>
      <c r="F6" s="327" t="s">
        <v>257</v>
      </c>
      <c r="G6" s="290" t="s">
        <v>247</v>
      </c>
      <c r="H6" s="291"/>
      <c r="I6" s="291"/>
      <c r="J6" s="291"/>
      <c r="K6" s="291"/>
      <c r="L6" s="291"/>
      <c r="M6" s="292"/>
      <c r="N6" s="307" t="s">
        <v>249</v>
      </c>
      <c r="O6" s="321"/>
      <c r="P6" s="2"/>
      <c r="Q6" s="3"/>
      <c r="R6" s="4"/>
    </row>
    <row r="7" spans="3:18" ht="13.5" customHeight="1" thickBot="1">
      <c r="C7" s="6"/>
      <c r="D7" s="1"/>
      <c r="E7" s="5"/>
      <c r="F7" s="328"/>
      <c r="G7" s="296"/>
      <c r="H7" s="297"/>
      <c r="I7" s="297"/>
      <c r="J7" s="297"/>
      <c r="K7" s="297"/>
      <c r="L7" s="297"/>
      <c r="M7" s="298"/>
      <c r="N7" s="325" t="s">
        <v>250</v>
      </c>
      <c r="O7" s="326"/>
      <c r="P7" s="6"/>
      <c r="Q7" s="1"/>
      <c r="R7" s="5"/>
    </row>
    <row r="8" spans="3:18" ht="12.75" customHeight="1" thickTop="1">
      <c r="C8" s="56"/>
      <c r="D8" s="57"/>
      <c r="E8" s="58"/>
      <c r="F8" s="328"/>
      <c r="G8" s="318" t="s">
        <v>206</v>
      </c>
      <c r="H8" s="319"/>
      <c r="I8" s="60"/>
      <c r="J8" s="60"/>
      <c r="K8" s="60"/>
      <c r="L8" s="60"/>
      <c r="M8" s="69"/>
      <c r="N8" s="56"/>
      <c r="O8" s="69"/>
      <c r="P8" s="56"/>
      <c r="Q8" s="57"/>
      <c r="R8" s="58"/>
    </row>
    <row r="9" spans="3:18" ht="12.75" customHeight="1">
      <c r="C9" s="56"/>
      <c r="D9" s="57"/>
      <c r="E9" s="58"/>
      <c r="F9" s="328"/>
      <c r="G9" s="271" t="s">
        <v>207</v>
      </c>
      <c r="H9" s="320"/>
      <c r="I9" s="60">
        <v>2014</v>
      </c>
      <c r="J9" s="60">
        <v>2015</v>
      </c>
      <c r="K9" s="60">
        <v>2016</v>
      </c>
      <c r="L9" s="60">
        <v>2017</v>
      </c>
      <c r="M9" s="69">
        <v>2018</v>
      </c>
      <c r="N9" s="56">
        <v>2019</v>
      </c>
      <c r="O9" s="69">
        <v>2020</v>
      </c>
      <c r="P9" s="56"/>
      <c r="Q9" s="57"/>
      <c r="R9" s="58"/>
    </row>
    <row r="10" spans="3:18" ht="12.75" customHeight="1" thickBot="1">
      <c r="C10" s="7"/>
      <c r="D10" s="8"/>
      <c r="E10" s="9"/>
      <c r="F10" s="329"/>
      <c r="G10" s="63" t="s">
        <v>205</v>
      </c>
      <c r="H10" s="11" t="s">
        <v>370</v>
      </c>
      <c r="I10" s="67"/>
      <c r="J10" s="67"/>
      <c r="K10" s="67"/>
      <c r="L10" s="67"/>
      <c r="M10" s="70"/>
      <c r="N10" s="63"/>
      <c r="O10" s="70"/>
      <c r="P10" s="7"/>
      <c r="Q10" s="8"/>
      <c r="R10" s="9"/>
    </row>
    <row r="11" spans="3:18" ht="12.75" customHeight="1" thickTop="1">
      <c r="C11" s="2"/>
      <c r="D11" s="3"/>
      <c r="E11" s="4"/>
      <c r="F11" s="132"/>
      <c r="G11" s="204"/>
      <c r="H11" s="205"/>
      <c r="I11" s="205"/>
      <c r="J11" s="205"/>
      <c r="K11" s="205"/>
      <c r="L11" s="205"/>
      <c r="M11" s="206"/>
      <c r="N11" s="204"/>
      <c r="O11" s="206"/>
      <c r="P11" s="6"/>
      <c r="Q11" s="3"/>
      <c r="R11" s="4"/>
    </row>
    <row r="12" spans="3:18" ht="12.75" customHeight="1">
      <c r="C12" s="49" t="s">
        <v>254</v>
      </c>
      <c r="D12" s="1"/>
      <c r="E12" s="5"/>
      <c r="F12" s="138" t="s">
        <v>218</v>
      </c>
      <c r="G12" s="207">
        <v>100.66</v>
      </c>
      <c r="H12" s="74">
        <v>108.12243333333333</v>
      </c>
      <c r="I12" s="74">
        <v>100.97547999999999</v>
      </c>
      <c r="J12" s="74">
        <v>103.75959</v>
      </c>
      <c r="K12" s="74">
        <v>107.55224</v>
      </c>
      <c r="L12" s="74">
        <v>110.69671</v>
      </c>
      <c r="M12" s="75">
        <v>111.35939323684744</v>
      </c>
      <c r="N12" s="73">
        <v>112.26656477162143</v>
      </c>
      <c r="O12" s="74">
        <v>111.52187244689149</v>
      </c>
      <c r="P12" s="6" t="s">
        <v>261</v>
      </c>
      <c r="Q12" s="1"/>
      <c r="R12" s="5"/>
    </row>
    <row r="13" spans="3:18" ht="12.75" customHeight="1">
      <c r="C13" s="6" t="s">
        <v>272</v>
      </c>
      <c r="D13" s="57"/>
      <c r="E13" s="5"/>
      <c r="F13" s="62" t="s">
        <v>202</v>
      </c>
      <c r="G13" s="207">
        <v>78.36</v>
      </c>
      <c r="H13" s="74">
        <v>89.22402333333334</v>
      </c>
      <c r="I13" s="74">
        <v>88.76592</v>
      </c>
      <c r="J13" s="74">
        <v>91.30532000000001</v>
      </c>
      <c r="K13" s="74">
        <v>94.52083999999999</v>
      </c>
      <c r="L13" s="74">
        <v>97.38288</v>
      </c>
      <c r="M13" s="77">
        <v>96.9847930913816</v>
      </c>
      <c r="N13" s="73">
        <v>97.74120699928025</v>
      </c>
      <c r="O13" s="74">
        <v>96.93915954845654</v>
      </c>
      <c r="P13" s="6" t="s">
        <v>258</v>
      </c>
      <c r="Q13" s="57"/>
      <c r="R13" s="5"/>
    </row>
    <row r="14" spans="3:18" ht="12.75" customHeight="1">
      <c r="C14" s="6" t="s">
        <v>273</v>
      </c>
      <c r="D14" s="1"/>
      <c r="E14" s="5"/>
      <c r="F14" s="62" t="s">
        <v>202</v>
      </c>
      <c r="G14" s="207">
        <v>22.3</v>
      </c>
      <c r="H14" s="74">
        <v>18.89841</v>
      </c>
      <c r="I14" s="74">
        <v>12.20956</v>
      </c>
      <c r="J14" s="74">
        <v>12.454270000000001</v>
      </c>
      <c r="K14" s="74">
        <v>13.0314</v>
      </c>
      <c r="L14" s="74">
        <v>13.31383</v>
      </c>
      <c r="M14" s="77">
        <v>14.374600145465829</v>
      </c>
      <c r="N14" s="73">
        <v>14.525357772341176</v>
      </c>
      <c r="O14" s="74">
        <v>14.582712898434954</v>
      </c>
      <c r="P14" s="6" t="s">
        <v>259</v>
      </c>
      <c r="Q14" s="1"/>
      <c r="R14" s="5"/>
    </row>
    <row r="15" spans="3:18" ht="12.75" customHeight="1">
      <c r="C15" s="6"/>
      <c r="D15" s="1"/>
      <c r="E15" s="5"/>
      <c r="F15" s="30"/>
      <c r="G15" s="207"/>
      <c r="H15" s="74"/>
      <c r="I15" s="74"/>
      <c r="J15" s="74"/>
      <c r="K15" s="74"/>
      <c r="L15" s="74"/>
      <c r="M15" s="75"/>
      <c r="N15" s="73"/>
      <c r="O15" s="74"/>
      <c r="P15" s="20"/>
      <c r="Q15" s="1"/>
      <c r="R15" s="5"/>
    </row>
    <row r="16" spans="3:18" ht="12.75" customHeight="1">
      <c r="C16" s="49" t="s">
        <v>255</v>
      </c>
      <c r="D16" s="1"/>
      <c r="E16" s="5"/>
      <c r="F16" s="62" t="s">
        <v>202</v>
      </c>
      <c r="G16" s="207">
        <v>33.7</v>
      </c>
      <c r="H16" s="74">
        <v>54.21</v>
      </c>
      <c r="I16" s="74">
        <v>66.93081</v>
      </c>
      <c r="J16" s="74">
        <v>68.6585</v>
      </c>
      <c r="K16" s="74">
        <v>71.91554</v>
      </c>
      <c r="L16" s="74">
        <v>74.28631</v>
      </c>
      <c r="M16" s="75">
        <v>76.35444405301999</v>
      </c>
      <c r="N16" s="73">
        <v>76.67086990287302</v>
      </c>
      <c r="O16" s="74">
        <v>77.17538258345238</v>
      </c>
      <c r="P16" s="6" t="s">
        <v>260</v>
      </c>
      <c r="Q16" s="1"/>
      <c r="R16" s="5"/>
    </row>
    <row r="17" spans="3:18" ht="12.75" customHeight="1">
      <c r="C17" s="49" t="s">
        <v>252</v>
      </c>
      <c r="D17" s="1"/>
      <c r="E17" s="5"/>
      <c r="F17" s="62" t="s">
        <v>202</v>
      </c>
      <c r="G17" s="207">
        <v>5.44</v>
      </c>
      <c r="H17" s="74">
        <v>6.66348</v>
      </c>
      <c r="I17" s="74">
        <v>7.98234</v>
      </c>
      <c r="J17" s="74">
        <v>8.104899999999999</v>
      </c>
      <c r="K17" s="74">
        <v>8.42712</v>
      </c>
      <c r="L17" s="74">
        <v>9.28852</v>
      </c>
      <c r="M17" s="77">
        <v>9.038314999999999</v>
      </c>
      <c r="N17" s="73">
        <v>9.082694021071925</v>
      </c>
      <c r="O17" s="74">
        <v>9.176535560261254</v>
      </c>
      <c r="P17" s="20" t="s">
        <v>262</v>
      </c>
      <c r="Q17" s="1"/>
      <c r="R17" s="5"/>
    </row>
    <row r="18" spans="3:18" ht="12.75" customHeight="1">
      <c r="C18" s="49" t="s">
        <v>391</v>
      </c>
      <c r="D18" s="1"/>
      <c r="E18" s="5"/>
      <c r="F18" s="62" t="s">
        <v>202</v>
      </c>
      <c r="G18" s="207">
        <v>23.82</v>
      </c>
      <c r="H18" s="74">
        <v>34.498</v>
      </c>
      <c r="I18" s="74">
        <v>34.898309999999995</v>
      </c>
      <c r="J18" s="74">
        <v>35.39869</v>
      </c>
      <c r="K18" s="74">
        <v>36.10545</v>
      </c>
      <c r="L18" s="74">
        <v>36.71475</v>
      </c>
      <c r="M18" s="77">
        <v>37.189189</v>
      </c>
      <c r="N18" s="73">
        <v>37.13675593639094</v>
      </c>
      <c r="O18" s="74">
        <v>37.2817722747752</v>
      </c>
      <c r="P18" s="49" t="s">
        <v>392</v>
      </c>
      <c r="Q18" s="1"/>
      <c r="R18" s="5"/>
    </row>
    <row r="19" spans="3:18" ht="12.75" customHeight="1">
      <c r="C19" s="6" t="s">
        <v>451</v>
      </c>
      <c r="D19" s="1"/>
      <c r="E19" s="5"/>
      <c r="F19" s="62"/>
      <c r="G19" s="268"/>
      <c r="H19" s="267">
        <v>1.72</v>
      </c>
      <c r="I19" s="74">
        <v>4.70263</v>
      </c>
      <c r="J19" s="74">
        <v>5.48065</v>
      </c>
      <c r="K19" s="74">
        <v>6.17742</v>
      </c>
      <c r="L19" s="74">
        <v>6.46924</v>
      </c>
      <c r="M19" s="77">
        <v>6.862640000000002</v>
      </c>
      <c r="N19" s="73">
        <v>6.852695390406931</v>
      </c>
      <c r="O19" s="74">
        <v>6.867058185825165</v>
      </c>
      <c r="P19" s="20" t="s">
        <v>451</v>
      </c>
      <c r="Q19" s="1"/>
      <c r="R19" s="5"/>
    </row>
    <row r="20" spans="3:18" ht="12.75" customHeight="1">
      <c r="C20" s="6" t="s">
        <v>269</v>
      </c>
      <c r="D20" s="1"/>
      <c r="E20" s="5"/>
      <c r="F20" s="62" t="s">
        <v>202</v>
      </c>
      <c r="G20" s="207">
        <v>4.44</v>
      </c>
      <c r="H20" s="74">
        <v>11.004646666666666</v>
      </c>
      <c r="I20" s="74">
        <v>19.34753</v>
      </c>
      <c r="J20" s="74">
        <v>19.674259999999997</v>
      </c>
      <c r="K20" s="74">
        <v>21.20555</v>
      </c>
      <c r="L20" s="74">
        <v>21.8138</v>
      </c>
      <c r="M20" s="75">
        <v>23.26430005302</v>
      </c>
      <c r="N20" s="73">
        <v>23.598724555003237</v>
      </c>
      <c r="O20" s="74">
        <v>23.85001656259076</v>
      </c>
      <c r="P20" s="20" t="s">
        <v>264</v>
      </c>
      <c r="Q20" s="1"/>
      <c r="R20" s="5"/>
    </row>
    <row r="21" spans="3:18" ht="12.75" customHeight="1">
      <c r="C21" s="6"/>
      <c r="D21" s="1"/>
      <c r="E21" s="5"/>
      <c r="F21" s="62"/>
      <c r="G21" s="207"/>
      <c r="H21" s="74"/>
      <c r="I21" s="74"/>
      <c r="J21" s="74"/>
      <c r="K21" s="74"/>
      <c r="L21" s="74"/>
      <c r="M21" s="75"/>
      <c r="N21" s="73"/>
      <c r="O21" s="74"/>
      <c r="P21" s="20"/>
      <c r="Q21" s="1"/>
      <c r="R21" s="5"/>
    </row>
    <row r="22" spans="3:18" ht="12.75" customHeight="1">
      <c r="C22" s="6" t="s">
        <v>200</v>
      </c>
      <c r="D22" s="1"/>
      <c r="E22" s="5"/>
      <c r="F22" s="62" t="s">
        <v>267</v>
      </c>
      <c r="G22" s="207">
        <v>49.17</v>
      </c>
      <c r="H22" s="74">
        <v>88.67003666666666</v>
      </c>
      <c r="I22" s="74">
        <v>89.36139</v>
      </c>
      <c r="J22" s="74">
        <v>88.36547999999999</v>
      </c>
      <c r="K22" s="74">
        <v>88.42997</v>
      </c>
      <c r="L22" s="74">
        <v>89.56439</v>
      </c>
      <c r="M22" s="75">
        <v>87.48005133496198</v>
      </c>
      <c r="N22" s="229">
        <v>85.4837355186699</v>
      </c>
      <c r="O22" s="230">
        <v>85.97210476072009</v>
      </c>
      <c r="P22" s="20" t="s">
        <v>211</v>
      </c>
      <c r="Q22" s="1"/>
      <c r="R22" s="5"/>
    </row>
    <row r="23" spans="3:18" ht="12.75" customHeight="1">
      <c r="C23" s="6" t="s">
        <v>253</v>
      </c>
      <c r="D23" s="1"/>
      <c r="E23" s="5"/>
      <c r="F23" s="62" t="s">
        <v>202</v>
      </c>
      <c r="G23" s="207">
        <v>6.45</v>
      </c>
      <c r="H23" s="74">
        <v>12.037453333333334</v>
      </c>
      <c r="I23" s="74">
        <v>7.4371599999999995</v>
      </c>
      <c r="J23" s="74">
        <v>6.81511</v>
      </c>
      <c r="K23" s="74">
        <v>6.6136099999999995</v>
      </c>
      <c r="L23" s="74">
        <v>6.08134</v>
      </c>
      <c r="M23" s="74">
        <v>5.91221</v>
      </c>
      <c r="N23" s="210"/>
      <c r="O23" s="211"/>
      <c r="P23" s="20" t="s">
        <v>265</v>
      </c>
      <c r="Q23" s="1"/>
      <c r="R23" s="5"/>
    </row>
    <row r="24" spans="3:18" ht="12.75" customHeight="1">
      <c r="C24" s="6" t="s">
        <v>301</v>
      </c>
      <c r="D24" s="1"/>
      <c r="E24" s="5"/>
      <c r="F24" s="62" t="s">
        <v>202</v>
      </c>
      <c r="G24" s="207">
        <v>42.71</v>
      </c>
      <c r="H24" s="74">
        <v>76.63258333333333</v>
      </c>
      <c r="I24" s="74">
        <v>81.92423</v>
      </c>
      <c r="J24" s="74">
        <v>81.55036999999999</v>
      </c>
      <c r="K24" s="74">
        <v>81.81636</v>
      </c>
      <c r="L24" s="74">
        <v>83.48305</v>
      </c>
      <c r="M24" s="75">
        <v>81.56784133496198</v>
      </c>
      <c r="N24" s="210"/>
      <c r="O24" s="211"/>
      <c r="P24" s="20" t="s">
        <v>302</v>
      </c>
      <c r="Q24" s="1"/>
      <c r="R24" s="5"/>
    </row>
    <row r="25" spans="3:18" ht="12.75" customHeight="1" thickBot="1">
      <c r="C25" s="7"/>
      <c r="D25" s="8"/>
      <c r="E25" s="9"/>
      <c r="F25" s="32"/>
      <c r="G25" s="212"/>
      <c r="H25" s="213"/>
      <c r="I25" s="213"/>
      <c r="J25" s="213"/>
      <c r="K25" s="213"/>
      <c r="L25" s="213"/>
      <c r="M25" s="214"/>
      <c r="N25" s="215"/>
      <c r="O25" s="216"/>
      <c r="P25" s="21"/>
      <c r="Q25" s="8"/>
      <c r="R25" s="9"/>
    </row>
    <row r="26" spans="3:18" ht="12.75" customHeight="1" thickTop="1">
      <c r="C26" s="2"/>
      <c r="D26" s="1"/>
      <c r="E26" s="5"/>
      <c r="F26" s="322" t="s">
        <v>268</v>
      </c>
      <c r="G26" s="30"/>
      <c r="H26" s="31"/>
      <c r="I26" s="31"/>
      <c r="J26" s="31"/>
      <c r="K26" s="31"/>
      <c r="L26" s="31"/>
      <c r="M26" s="23"/>
      <c r="N26" s="65"/>
      <c r="O26" s="140"/>
      <c r="P26" s="20"/>
      <c r="Q26" s="1"/>
      <c r="R26" s="5"/>
    </row>
    <row r="27" spans="3:18" ht="12.75" customHeight="1">
      <c r="C27" s="49" t="s">
        <v>254</v>
      </c>
      <c r="D27" s="1"/>
      <c r="E27" s="5"/>
      <c r="F27" s="323"/>
      <c r="G27" s="136">
        <v>100</v>
      </c>
      <c r="H27" s="139">
        <v>107.41350420557654</v>
      </c>
      <c r="I27" s="139">
        <v>100.31341148420425</v>
      </c>
      <c r="J27" s="139">
        <v>103.0792668388635</v>
      </c>
      <c r="K27" s="139">
        <v>106.84704947347508</v>
      </c>
      <c r="L27" s="139">
        <v>109.97090204649314</v>
      </c>
      <c r="M27" s="141">
        <v>110.62924025118959</v>
      </c>
      <c r="N27" s="136">
        <v>111.53046371112798</v>
      </c>
      <c r="O27" s="141">
        <v>110.7906541296359</v>
      </c>
      <c r="P27" s="6" t="s">
        <v>261</v>
      </c>
      <c r="Q27" s="1"/>
      <c r="R27" s="5"/>
    </row>
    <row r="28" spans="3:18" ht="12.75" customHeight="1">
      <c r="C28" s="6" t="s">
        <v>272</v>
      </c>
      <c r="D28" s="1"/>
      <c r="E28" s="5"/>
      <c r="F28" s="323"/>
      <c r="G28" s="136">
        <v>100</v>
      </c>
      <c r="H28" s="139">
        <v>113.8642462140548</v>
      </c>
      <c r="I28" s="139">
        <v>113.27963246554364</v>
      </c>
      <c r="J28" s="139">
        <v>116.5203164880041</v>
      </c>
      <c r="K28" s="139">
        <v>120.6238386932108</v>
      </c>
      <c r="L28" s="139">
        <v>124.27626339969373</v>
      </c>
      <c r="M28" s="141">
        <v>123.76824029017561</v>
      </c>
      <c r="N28" s="136">
        <v>124.73354645135306</v>
      </c>
      <c r="O28" s="141">
        <v>123.71000452840295</v>
      </c>
      <c r="P28" s="6" t="s">
        <v>258</v>
      </c>
      <c r="Q28" s="57"/>
      <c r="R28" s="5"/>
    </row>
    <row r="29" spans="3:18" ht="12.75" customHeight="1">
      <c r="C29" s="6" t="s">
        <v>273</v>
      </c>
      <c r="D29" s="1"/>
      <c r="E29" s="5"/>
      <c r="F29" s="323"/>
      <c r="G29" s="136">
        <v>100</v>
      </c>
      <c r="H29" s="139">
        <v>84.74623318385649</v>
      </c>
      <c r="I29" s="139">
        <v>54.751390134529146</v>
      </c>
      <c r="J29" s="139">
        <v>55.848744394618834</v>
      </c>
      <c r="K29" s="139">
        <v>58.436771300448434</v>
      </c>
      <c r="L29" s="139">
        <v>59.70327354260089</v>
      </c>
      <c r="M29" s="141">
        <v>64.46009033841179</v>
      </c>
      <c r="N29" s="136">
        <v>65.13613350825639</v>
      </c>
      <c r="O29" s="141">
        <v>65.39333138311638</v>
      </c>
      <c r="P29" s="6" t="s">
        <v>259</v>
      </c>
      <c r="Q29" s="1"/>
      <c r="R29" s="5"/>
    </row>
    <row r="30" spans="3:18" ht="12.75" customHeight="1">
      <c r="C30" s="6"/>
      <c r="D30" s="1"/>
      <c r="E30" s="5"/>
      <c r="F30" s="323"/>
      <c r="G30" s="136"/>
      <c r="H30" s="139"/>
      <c r="I30" s="139"/>
      <c r="J30" s="139"/>
      <c r="K30" s="139"/>
      <c r="L30" s="139"/>
      <c r="M30" s="141"/>
      <c r="N30" s="144"/>
      <c r="O30" s="145"/>
      <c r="P30" s="20"/>
      <c r="Q30" s="1"/>
      <c r="R30" s="5"/>
    </row>
    <row r="31" spans="3:18" ht="12.75" customHeight="1">
      <c r="C31" s="49" t="s">
        <v>255</v>
      </c>
      <c r="D31" s="1"/>
      <c r="E31" s="5"/>
      <c r="F31" s="323"/>
      <c r="G31" s="136">
        <v>100</v>
      </c>
      <c r="H31" s="139">
        <v>160.86053412462905</v>
      </c>
      <c r="I31" s="139">
        <v>198.60774480712163</v>
      </c>
      <c r="J31" s="139">
        <v>203.73442136498517</v>
      </c>
      <c r="K31" s="139">
        <v>213.39922848664682</v>
      </c>
      <c r="L31" s="142">
        <v>220.4341543026706</v>
      </c>
      <c r="M31" s="143">
        <v>226.57105060243316</v>
      </c>
      <c r="N31" s="144">
        <v>227.50999971178936</v>
      </c>
      <c r="O31" s="145">
        <v>229.0070699805708</v>
      </c>
      <c r="P31" s="6" t="s">
        <v>260</v>
      </c>
      <c r="Q31" s="1"/>
      <c r="R31" s="5"/>
    </row>
    <row r="32" spans="3:18" ht="12.75" customHeight="1">
      <c r="C32" s="49" t="s">
        <v>252</v>
      </c>
      <c r="D32" s="1"/>
      <c r="E32" s="5"/>
      <c r="F32" s="323"/>
      <c r="G32" s="136">
        <v>100</v>
      </c>
      <c r="H32" s="139">
        <v>122.49044117647057</v>
      </c>
      <c r="I32" s="139">
        <v>146.73419117647057</v>
      </c>
      <c r="J32" s="139">
        <v>148.98713235294113</v>
      </c>
      <c r="K32" s="139">
        <v>154.91029411764706</v>
      </c>
      <c r="L32" s="142">
        <v>170.74485294117645</v>
      </c>
      <c r="M32" s="143">
        <v>166.1454963235294</v>
      </c>
      <c r="N32" s="144">
        <v>166.96128715205742</v>
      </c>
      <c r="O32" s="145">
        <v>168.68631544597892</v>
      </c>
      <c r="P32" s="20" t="s">
        <v>262</v>
      </c>
      <c r="Q32" s="1"/>
      <c r="R32" s="5"/>
    </row>
    <row r="33" spans="3:18" ht="12.75" customHeight="1">
      <c r="C33" s="49" t="s">
        <v>251</v>
      </c>
      <c r="D33" s="1"/>
      <c r="E33" s="5"/>
      <c r="F33" s="323"/>
      <c r="G33" s="136">
        <v>100</v>
      </c>
      <c r="H33" s="139">
        <v>144.82787573467672</v>
      </c>
      <c r="I33" s="139">
        <v>146.50843828715364</v>
      </c>
      <c r="J33" s="139">
        <v>148.6091099916037</v>
      </c>
      <c r="K33" s="139">
        <v>151.57619647355162</v>
      </c>
      <c r="L33" s="142">
        <v>154.13413098236776</v>
      </c>
      <c r="M33" s="143">
        <v>156.12589840470193</v>
      </c>
      <c r="N33" s="144">
        <v>155.9057763912298</v>
      </c>
      <c r="O33" s="145">
        <v>156.5145771401142</v>
      </c>
      <c r="P33" s="20" t="s">
        <v>263</v>
      </c>
      <c r="Q33" s="1"/>
      <c r="R33" s="5"/>
    </row>
    <row r="34" spans="3:18" ht="12.75" customHeight="1">
      <c r="C34" s="6" t="s">
        <v>451</v>
      </c>
      <c r="D34" s="1"/>
      <c r="E34" s="5"/>
      <c r="F34" s="323"/>
      <c r="G34" s="269"/>
      <c r="H34" s="139">
        <v>100</v>
      </c>
      <c r="I34" s="139">
        <v>273.40872093023256</v>
      </c>
      <c r="J34" s="139">
        <v>318.6424418604651</v>
      </c>
      <c r="K34" s="139">
        <v>359.1523255813953</v>
      </c>
      <c r="L34" s="142">
        <v>376.1186046511628</v>
      </c>
      <c r="M34" s="143">
        <v>398.9906976744187</v>
      </c>
      <c r="N34" s="144">
        <v>398.41252269807745</v>
      </c>
      <c r="O34" s="145">
        <v>399.2475689433236</v>
      </c>
      <c r="P34" s="20" t="s">
        <v>451</v>
      </c>
      <c r="Q34" s="1"/>
      <c r="R34" s="5"/>
    </row>
    <row r="35" spans="3:18" ht="12.75" customHeight="1">
      <c r="C35" s="6" t="s">
        <v>269</v>
      </c>
      <c r="D35" s="1"/>
      <c r="E35" s="5"/>
      <c r="F35" s="323"/>
      <c r="G35" s="136">
        <v>100</v>
      </c>
      <c r="H35" s="139">
        <v>247.8524024024024</v>
      </c>
      <c r="I35" s="139">
        <v>435.7551801801801</v>
      </c>
      <c r="J35" s="139">
        <v>443.1139639639638</v>
      </c>
      <c r="K35" s="139">
        <v>477.60247747747735</v>
      </c>
      <c r="L35" s="142">
        <v>491.30180180180173</v>
      </c>
      <c r="M35" s="143">
        <v>523.9707219148648</v>
      </c>
      <c r="N35" s="144">
        <v>531.5028052928657</v>
      </c>
      <c r="O35" s="145">
        <v>537.1625351934855</v>
      </c>
      <c r="P35" s="20" t="s">
        <v>264</v>
      </c>
      <c r="Q35" s="1"/>
      <c r="R35" s="5"/>
    </row>
    <row r="36" spans="3:18" ht="12.75" customHeight="1">
      <c r="C36" s="6"/>
      <c r="D36" s="1"/>
      <c r="E36" s="5"/>
      <c r="F36" s="323"/>
      <c r="G36" s="136"/>
      <c r="H36" s="139"/>
      <c r="I36" s="139"/>
      <c r="J36" s="139"/>
      <c r="K36" s="139"/>
      <c r="L36" s="142"/>
      <c r="M36" s="143"/>
      <c r="N36" s="144"/>
      <c r="O36" s="145"/>
      <c r="P36" s="20"/>
      <c r="Q36" s="1"/>
      <c r="R36" s="5"/>
    </row>
    <row r="37" spans="3:18" ht="12.75" customHeight="1">
      <c r="C37" s="6" t="s">
        <v>200</v>
      </c>
      <c r="D37" s="1"/>
      <c r="E37" s="5"/>
      <c r="F37" s="323"/>
      <c r="G37" s="136">
        <v>100</v>
      </c>
      <c r="H37" s="139">
        <v>180.33361128059113</v>
      </c>
      <c r="I37" s="139">
        <v>181.7396583282489</v>
      </c>
      <c r="J37" s="139">
        <v>179.7142159853569</v>
      </c>
      <c r="K37" s="139">
        <v>179.8453731950376</v>
      </c>
      <c r="L37" s="142">
        <v>182.15251169412244</v>
      </c>
      <c r="M37" s="143">
        <v>177.91346620899324</v>
      </c>
      <c r="N37" s="217">
        <v>173.85343810996523</v>
      </c>
      <c r="O37" s="218">
        <v>174.8466641462682</v>
      </c>
      <c r="P37" s="20" t="s">
        <v>211</v>
      </c>
      <c r="Q37" s="1"/>
      <c r="R37" s="5"/>
    </row>
    <row r="38" spans="3:18" ht="12.75" customHeight="1">
      <c r="C38" s="6" t="s">
        <v>253</v>
      </c>
      <c r="D38" s="1"/>
      <c r="E38" s="5"/>
      <c r="F38" s="323"/>
      <c r="G38" s="136">
        <v>100</v>
      </c>
      <c r="H38" s="139">
        <v>186.62718346253232</v>
      </c>
      <c r="I38" s="139">
        <v>115.30480620155036</v>
      </c>
      <c r="J38" s="139">
        <v>105.66062015503874</v>
      </c>
      <c r="K38" s="139">
        <v>102.5365891472868</v>
      </c>
      <c r="L38" s="142">
        <v>94.28434108527132</v>
      </c>
      <c r="M38" s="143">
        <v>91.66217054263566</v>
      </c>
      <c r="N38" s="219"/>
      <c r="O38" s="220"/>
      <c r="P38" s="20" t="s">
        <v>265</v>
      </c>
      <c r="Q38" s="1"/>
      <c r="R38" s="5"/>
    </row>
    <row r="39" spans="3:18" ht="12.75" customHeight="1">
      <c r="C39" s="6" t="s">
        <v>301</v>
      </c>
      <c r="D39" s="1"/>
      <c r="E39" s="5"/>
      <c r="F39" s="323"/>
      <c r="G39" s="139">
        <v>100</v>
      </c>
      <c r="H39" s="139">
        <v>179.42538827753063</v>
      </c>
      <c r="I39" s="139">
        <v>191.81510184968388</v>
      </c>
      <c r="J39" s="139">
        <v>190.9397564973074</v>
      </c>
      <c r="K39" s="139">
        <v>191.56253804729573</v>
      </c>
      <c r="L39" s="142">
        <v>195.46487941933975</v>
      </c>
      <c r="M39" s="143">
        <v>190.98066339255908</v>
      </c>
      <c r="N39" s="219"/>
      <c r="O39" s="220"/>
      <c r="P39" s="20" t="s">
        <v>302</v>
      </c>
      <c r="Q39" s="1"/>
      <c r="R39" s="5"/>
    </row>
    <row r="40" spans="3:18" ht="12.75" customHeight="1" thickBot="1">
      <c r="C40" s="7"/>
      <c r="D40" s="8"/>
      <c r="E40" s="9"/>
      <c r="F40" s="324"/>
      <c r="G40" s="137"/>
      <c r="H40" s="133"/>
      <c r="I40" s="133"/>
      <c r="J40" s="133"/>
      <c r="K40" s="133"/>
      <c r="L40" s="105"/>
      <c r="M40" s="106"/>
      <c r="N40" s="134"/>
      <c r="O40" s="135"/>
      <c r="P40" s="21"/>
      <c r="Q40" s="8"/>
      <c r="R40" s="9"/>
    </row>
    <row r="41" spans="3:11" ht="15" thickTop="1">
      <c r="C41" s="34" t="s">
        <v>388</v>
      </c>
      <c r="K41" s="34" t="s">
        <v>389</v>
      </c>
    </row>
    <row r="42" spans="3:11" ht="14.25">
      <c r="C42" s="34" t="s">
        <v>270</v>
      </c>
      <c r="K42" s="34" t="s">
        <v>271</v>
      </c>
    </row>
    <row r="43" spans="3:11" ht="14.25">
      <c r="C43" s="34" t="s">
        <v>449</v>
      </c>
      <c r="K43" s="34" t="s">
        <v>450</v>
      </c>
    </row>
    <row r="44" spans="3:11" ht="14.25">
      <c r="C44" s="34" t="s">
        <v>256</v>
      </c>
      <c r="K44" s="34" t="s">
        <v>266</v>
      </c>
    </row>
    <row r="45" spans="3:11" ht="14.25">
      <c r="C45" s="34" t="s">
        <v>452</v>
      </c>
      <c r="K45" s="34" t="s">
        <v>453</v>
      </c>
    </row>
    <row r="46" spans="3:18" ht="12.75">
      <c r="C46" s="41" t="str">
        <f ca="1">CELL("filename")</f>
        <v>C:\MyFiles\Timber\Timber Committee\TCQ2019\Masterfiles\[TF2019_final_tables_postmeeting.xls]Table 13</v>
      </c>
      <c r="R46" s="43" t="str">
        <f ca="1">CONCATENATE("printed on ",DAY(NOW()),"/",MONTH(NOW()))</f>
        <v>printed on 15/11</v>
      </c>
    </row>
  </sheetData>
  <sheetProtection/>
  <mergeCells count="10">
    <mergeCell ref="C2:R2"/>
    <mergeCell ref="C3:R3"/>
    <mergeCell ref="C4:R4"/>
    <mergeCell ref="N6:O6"/>
    <mergeCell ref="F26:F40"/>
    <mergeCell ref="N7:O7"/>
    <mergeCell ref="G6:M7"/>
    <mergeCell ref="F6:F10"/>
    <mergeCell ref="G8:H8"/>
    <mergeCell ref="G9:H9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3111">
    <pageSetUpPr fitToPage="1"/>
  </sheetPr>
  <dimension ref="C2:R48"/>
  <sheetViews>
    <sheetView zoomScale="75" zoomScaleNormal="75" zoomScaleSheetLayoutView="85" zoomScalePageLayoutView="0" workbookViewId="0" topLeftCell="A1">
      <selection activeCell="A1" sqref="A1"/>
    </sheetView>
  </sheetViews>
  <sheetFormatPr defaultColWidth="9.140625" defaultRowHeight="12.75"/>
  <cols>
    <col min="3" max="5" width="8.7109375" style="0" customWidth="1"/>
    <col min="6" max="6" width="13.7109375" style="0" customWidth="1"/>
    <col min="7" max="15" width="11.28125" style="0" customWidth="1"/>
    <col min="16" max="17" width="8.7109375" style="0" customWidth="1"/>
    <col min="18" max="18" width="9.421875" style="0" customWidth="1"/>
  </cols>
  <sheetData>
    <row r="2" spans="3:18" ht="12.75">
      <c r="C2" s="274" t="s">
        <v>419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</row>
    <row r="3" spans="3:18" ht="12.75">
      <c r="C3" s="333" t="s">
        <v>474</v>
      </c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</row>
    <row r="4" spans="3:18" ht="12.75">
      <c r="C4" s="333" t="s">
        <v>475</v>
      </c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</row>
    <row r="5" spans="13:15" ht="13.5" thickBot="1">
      <c r="M5" s="11"/>
      <c r="N5" s="11"/>
      <c r="O5" s="11"/>
    </row>
    <row r="6" spans="3:18" ht="13.5" customHeight="1" thickTop="1">
      <c r="C6" s="2"/>
      <c r="D6" s="3"/>
      <c r="E6" s="4"/>
      <c r="F6" s="327" t="s">
        <v>257</v>
      </c>
      <c r="G6" s="290" t="s">
        <v>247</v>
      </c>
      <c r="H6" s="291"/>
      <c r="I6" s="291"/>
      <c r="J6" s="291"/>
      <c r="K6" s="291"/>
      <c r="L6" s="291"/>
      <c r="M6" s="292"/>
      <c r="N6" s="307" t="s">
        <v>249</v>
      </c>
      <c r="O6" s="321"/>
      <c r="P6" s="2"/>
      <c r="Q6" s="3"/>
      <c r="R6" s="4"/>
    </row>
    <row r="7" spans="3:18" ht="13.5" customHeight="1" thickBot="1">
      <c r="C7" s="6"/>
      <c r="D7" s="1"/>
      <c r="E7" s="5"/>
      <c r="F7" s="328"/>
      <c r="G7" s="296"/>
      <c r="H7" s="297"/>
      <c r="I7" s="297"/>
      <c r="J7" s="297"/>
      <c r="K7" s="297"/>
      <c r="L7" s="297"/>
      <c r="M7" s="298"/>
      <c r="N7" s="325" t="s">
        <v>250</v>
      </c>
      <c r="O7" s="326"/>
      <c r="P7" s="6"/>
      <c r="Q7" s="1"/>
      <c r="R7" s="5"/>
    </row>
    <row r="8" spans="3:18" ht="12.75" customHeight="1" thickTop="1">
      <c r="C8" s="56"/>
      <c r="D8" s="57"/>
      <c r="E8" s="58"/>
      <c r="F8" s="328"/>
      <c r="G8" s="318" t="s">
        <v>206</v>
      </c>
      <c r="H8" s="319"/>
      <c r="I8" s="60"/>
      <c r="J8" s="60"/>
      <c r="K8" s="60"/>
      <c r="L8" s="60"/>
      <c r="M8" s="69"/>
      <c r="N8" s="56"/>
      <c r="O8" s="69"/>
      <c r="P8" s="56"/>
      <c r="Q8" s="57"/>
      <c r="R8" s="58"/>
    </row>
    <row r="9" spans="3:18" ht="12.75" customHeight="1">
      <c r="C9" s="56"/>
      <c r="D9" s="57"/>
      <c r="E9" s="58"/>
      <c r="F9" s="328"/>
      <c r="G9" s="271" t="s">
        <v>207</v>
      </c>
      <c r="H9" s="320"/>
      <c r="I9" s="60">
        <v>2014</v>
      </c>
      <c r="J9" s="60">
        <v>2015</v>
      </c>
      <c r="K9" s="60">
        <v>2016</v>
      </c>
      <c r="L9" s="60">
        <v>2017</v>
      </c>
      <c r="M9" s="69">
        <v>2018</v>
      </c>
      <c r="N9" s="56">
        <v>2019</v>
      </c>
      <c r="O9" s="69">
        <v>2020</v>
      </c>
      <c r="P9" s="56"/>
      <c r="Q9" s="57"/>
      <c r="R9" s="58"/>
    </row>
    <row r="10" spans="3:18" ht="12.75" customHeight="1" thickBot="1">
      <c r="C10" s="7"/>
      <c r="D10" s="8"/>
      <c r="E10" s="9"/>
      <c r="F10" s="329"/>
      <c r="G10" s="63" t="s">
        <v>205</v>
      </c>
      <c r="H10" s="11" t="s">
        <v>370</v>
      </c>
      <c r="I10" s="67"/>
      <c r="J10" s="67"/>
      <c r="K10" s="67"/>
      <c r="L10" s="67"/>
      <c r="M10" s="70"/>
      <c r="N10" s="63"/>
      <c r="O10" s="70"/>
      <c r="P10" s="7"/>
      <c r="Q10" s="8"/>
      <c r="R10" s="9"/>
    </row>
    <row r="11" spans="3:18" ht="12.75" customHeight="1" thickTop="1">
      <c r="C11" s="2"/>
      <c r="D11" s="3"/>
      <c r="E11" s="4"/>
      <c r="F11" s="132"/>
      <c r="G11" s="303" t="s">
        <v>274</v>
      </c>
      <c r="H11" s="304"/>
      <c r="I11" s="304"/>
      <c r="J11" s="304"/>
      <c r="K11" s="304"/>
      <c r="L11" s="304"/>
      <c r="M11" s="304"/>
      <c r="N11" s="304"/>
      <c r="O11" s="305"/>
      <c r="P11" s="6"/>
      <c r="Q11" s="3"/>
      <c r="R11" s="4"/>
    </row>
    <row r="12" spans="3:18" ht="12.75" customHeight="1">
      <c r="C12" s="6"/>
      <c r="D12" s="1"/>
      <c r="E12" s="5"/>
      <c r="F12" s="146"/>
      <c r="G12" s="204"/>
      <c r="H12" s="221"/>
      <c r="I12" s="221"/>
      <c r="J12" s="221"/>
      <c r="K12" s="221"/>
      <c r="L12" s="221"/>
      <c r="M12" s="222"/>
      <c r="N12" s="204"/>
      <c r="O12" s="222"/>
      <c r="P12" s="6"/>
      <c r="Q12" s="1"/>
      <c r="R12" s="5"/>
    </row>
    <row r="13" spans="3:18" ht="12.75" customHeight="1">
      <c r="C13" s="49" t="s">
        <v>254</v>
      </c>
      <c r="D13" s="1"/>
      <c r="E13" s="5"/>
      <c r="F13" s="138" t="s">
        <v>218</v>
      </c>
      <c r="G13" s="73">
        <v>95.82</v>
      </c>
      <c r="H13" s="74">
        <v>119.44069333333334</v>
      </c>
      <c r="I13" s="74">
        <v>91.13253999999999</v>
      </c>
      <c r="J13" s="74">
        <v>94.51325</v>
      </c>
      <c r="K13" s="74">
        <v>99.75182999999998</v>
      </c>
      <c r="L13" s="74">
        <v>100.39795000000001</v>
      </c>
      <c r="M13" s="75">
        <v>101.45344</v>
      </c>
      <c r="N13" s="73">
        <v>102.28063</v>
      </c>
      <c r="O13" s="74">
        <v>103.82654</v>
      </c>
      <c r="P13" s="6" t="s">
        <v>261</v>
      </c>
      <c r="Q13" s="1"/>
      <c r="R13" s="5"/>
    </row>
    <row r="14" spans="3:18" ht="12.75" customHeight="1">
      <c r="C14" s="6" t="s">
        <v>272</v>
      </c>
      <c r="D14" s="57"/>
      <c r="E14" s="5"/>
      <c r="F14" s="62" t="s">
        <v>202</v>
      </c>
      <c r="G14" s="73">
        <v>79.14</v>
      </c>
      <c r="H14" s="74">
        <v>91.63453333333332</v>
      </c>
      <c r="I14" s="74">
        <v>71.96278</v>
      </c>
      <c r="J14" s="74">
        <v>74.37125</v>
      </c>
      <c r="K14" s="74">
        <v>80.21692999999999</v>
      </c>
      <c r="L14" s="74">
        <v>81.40519</v>
      </c>
      <c r="M14" s="77">
        <v>82.05144</v>
      </c>
      <c r="N14" s="73">
        <v>81.90875</v>
      </c>
      <c r="O14" s="74">
        <v>82.46619</v>
      </c>
      <c r="P14" s="6" t="s">
        <v>258</v>
      </c>
      <c r="Q14" s="57"/>
      <c r="R14" s="5"/>
    </row>
    <row r="15" spans="3:18" ht="12.75" customHeight="1">
      <c r="C15" s="6" t="s">
        <v>273</v>
      </c>
      <c r="D15" s="1"/>
      <c r="E15" s="5"/>
      <c r="F15" s="62" t="s">
        <v>202</v>
      </c>
      <c r="G15" s="73">
        <v>16.67</v>
      </c>
      <c r="H15" s="74">
        <v>27.806160000000002</v>
      </c>
      <c r="I15" s="74">
        <v>19.16976</v>
      </c>
      <c r="J15" s="74">
        <v>20.142</v>
      </c>
      <c r="K15" s="74">
        <v>19.5349</v>
      </c>
      <c r="L15" s="74">
        <v>18.992759999999997</v>
      </c>
      <c r="M15" s="77">
        <v>19.402</v>
      </c>
      <c r="N15" s="73">
        <v>20.37188</v>
      </c>
      <c r="O15" s="74">
        <v>21.360350000000004</v>
      </c>
      <c r="P15" s="6" t="s">
        <v>259</v>
      </c>
      <c r="Q15" s="1"/>
      <c r="R15" s="5"/>
    </row>
    <row r="16" spans="3:18" ht="12.75" customHeight="1">
      <c r="C16" s="6"/>
      <c r="D16" s="1"/>
      <c r="E16" s="5"/>
      <c r="F16" s="30"/>
      <c r="G16" s="73"/>
      <c r="H16" s="74"/>
      <c r="I16" s="74"/>
      <c r="J16" s="74"/>
      <c r="K16" s="74"/>
      <c r="L16" s="74"/>
      <c r="M16" s="75"/>
      <c r="N16" s="73"/>
      <c r="O16" s="74"/>
      <c r="P16" s="20"/>
      <c r="Q16" s="1"/>
      <c r="R16" s="5"/>
    </row>
    <row r="17" spans="3:18" ht="12.75" customHeight="1">
      <c r="C17" s="49" t="s">
        <v>255</v>
      </c>
      <c r="D17" s="1"/>
      <c r="E17" s="5"/>
      <c r="F17" s="62" t="s">
        <v>202</v>
      </c>
      <c r="G17" s="73">
        <v>29.25</v>
      </c>
      <c r="H17" s="74">
        <v>54.675670000000004</v>
      </c>
      <c r="I17" s="74">
        <v>42.11818</v>
      </c>
      <c r="J17" s="74">
        <v>44.82264</v>
      </c>
      <c r="K17" s="74">
        <v>46.49744</v>
      </c>
      <c r="L17" s="74">
        <v>49.17697999999999</v>
      </c>
      <c r="M17" s="75">
        <v>49.9471</v>
      </c>
      <c r="N17" s="73">
        <v>50.07089</v>
      </c>
      <c r="O17" s="74">
        <v>50.848380000000006</v>
      </c>
      <c r="P17" s="6" t="s">
        <v>260</v>
      </c>
      <c r="Q17" s="1"/>
      <c r="R17" s="5"/>
    </row>
    <row r="18" spans="3:18" ht="12.75" customHeight="1">
      <c r="C18" s="49" t="s">
        <v>252</v>
      </c>
      <c r="D18" s="1"/>
      <c r="E18" s="5"/>
      <c r="F18" s="62" t="s">
        <v>202</v>
      </c>
      <c r="G18" s="73">
        <v>6.09</v>
      </c>
      <c r="H18" s="74">
        <v>18.7373</v>
      </c>
      <c r="I18" s="74">
        <v>13.19495</v>
      </c>
      <c r="J18" s="74">
        <v>14.5816</v>
      </c>
      <c r="K18" s="74">
        <v>15.41832</v>
      </c>
      <c r="L18" s="74">
        <v>15.59816</v>
      </c>
      <c r="M18" s="77">
        <v>15.862</v>
      </c>
      <c r="N18" s="73">
        <v>15.66085</v>
      </c>
      <c r="O18" s="74">
        <v>15.68771</v>
      </c>
      <c r="P18" s="20" t="s">
        <v>262</v>
      </c>
      <c r="Q18" s="1"/>
      <c r="R18" s="5"/>
    </row>
    <row r="19" spans="3:18" ht="12.75" customHeight="1">
      <c r="C19" s="49" t="s">
        <v>391</v>
      </c>
      <c r="D19" s="1"/>
      <c r="E19" s="5"/>
      <c r="F19" s="62" t="s">
        <v>202</v>
      </c>
      <c r="G19" s="73">
        <v>17.11</v>
      </c>
      <c r="H19" s="74">
        <v>10.145</v>
      </c>
      <c r="I19" s="74">
        <v>4.32268</v>
      </c>
      <c r="J19" s="74">
        <v>4.74187</v>
      </c>
      <c r="K19" s="74">
        <v>4.3718699999999995</v>
      </c>
      <c r="L19" s="74">
        <v>4.95995</v>
      </c>
      <c r="M19" s="77">
        <v>4.958</v>
      </c>
      <c r="N19" s="73">
        <v>5.32031</v>
      </c>
      <c r="O19" s="74">
        <v>5.51865</v>
      </c>
      <c r="P19" s="49" t="s">
        <v>392</v>
      </c>
      <c r="Q19" s="1"/>
      <c r="R19" s="5"/>
    </row>
    <row r="20" spans="3:18" ht="12.75" customHeight="1">
      <c r="C20" s="6" t="s">
        <v>451</v>
      </c>
      <c r="D20" s="1"/>
      <c r="E20" s="5"/>
      <c r="F20" s="62"/>
      <c r="G20" s="270"/>
      <c r="H20" s="74">
        <v>17.747</v>
      </c>
      <c r="I20" s="74">
        <v>15.21881</v>
      </c>
      <c r="J20" s="74">
        <v>16.003989999999998</v>
      </c>
      <c r="K20" s="74">
        <v>17.07735</v>
      </c>
      <c r="L20" s="74">
        <v>18.868759999999998</v>
      </c>
      <c r="M20" s="77">
        <v>20.51</v>
      </c>
      <c r="N20" s="73">
        <v>20.34193</v>
      </c>
      <c r="O20" s="74">
        <v>20.769830000000002</v>
      </c>
      <c r="P20" s="20" t="s">
        <v>451</v>
      </c>
      <c r="Q20" s="1"/>
      <c r="R20" s="5"/>
    </row>
    <row r="21" spans="3:18" ht="12.75" customHeight="1">
      <c r="C21" s="6" t="s">
        <v>269</v>
      </c>
      <c r="D21" s="1"/>
      <c r="E21" s="5"/>
      <c r="F21" s="62" t="s">
        <v>202</v>
      </c>
      <c r="G21" s="73">
        <v>6.05</v>
      </c>
      <c r="H21" s="74">
        <v>8.046716666666667</v>
      </c>
      <c r="I21" s="74">
        <v>9.38174</v>
      </c>
      <c r="J21" s="74">
        <v>9.49518</v>
      </c>
      <c r="K21" s="74">
        <v>9.6299</v>
      </c>
      <c r="L21" s="74">
        <v>9.750110000000001</v>
      </c>
      <c r="M21" s="75">
        <v>8.6171</v>
      </c>
      <c r="N21" s="73">
        <v>8.7478</v>
      </c>
      <c r="O21" s="74">
        <v>8.87219</v>
      </c>
      <c r="P21" s="20" t="s">
        <v>264</v>
      </c>
      <c r="Q21" s="1"/>
      <c r="R21" s="5"/>
    </row>
    <row r="22" spans="3:18" ht="12.75" customHeight="1">
      <c r="C22" s="6"/>
      <c r="D22" s="1"/>
      <c r="E22" s="5"/>
      <c r="F22" s="62"/>
      <c r="G22" s="73"/>
      <c r="H22" s="74"/>
      <c r="I22" s="74"/>
      <c r="J22" s="74"/>
      <c r="K22" s="74"/>
      <c r="L22" s="74"/>
      <c r="M22" s="75"/>
      <c r="N22" s="73"/>
      <c r="O22" s="74"/>
      <c r="P22" s="20"/>
      <c r="Q22" s="1"/>
      <c r="R22" s="5"/>
    </row>
    <row r="23" spans="3:18" ht="12.75" customHeight="1">
      <c r="C23" s="6" t="s">
        <v>200</v>
      </c>
      <c r="D23" s="1"/>
      <c r="E23" s="5"/>
      <c r="F23" s="62" t="s">
        <v>267</v>
      </c>
      <c r="G23" s="73">
        <v>61.86</v>
      </c>
      <c r="H23" s="74">
        <v>92.52444333333334</v>
      </c>
      <c r="I23" s="74">
        <v>71.04975</v>
      </c>
      <c r="J23" s="74">
        <v>70.29866</v>
      </c>
      <c r="K23" s="74">
        <v>70.10174</v>
      </c>
      <c r="L23" s="74">
        <v>69.60925999999999</v>
      </c>
      <c r="M23" s="75">
        <v>68.794368</v>
      </c>
      <c r="N23" s="73">
        <v>67.87247</v>
      </c>
      <c r="O23" s="74">
        <v>66.97425</v>
      </c>
      <c r="P23" s="20" t="s">
        <v>211</v>
      </c>
      <c r="Q23" s="1"/>
      <c r="R23" s="5"/>
    </row>
    <row r="24" spans="3:18" ht="12.75" customHeight="1">
      <c r="C24" s="6" t="s">
        <v>253</v>
      </c>
      <c r="D24" s="1"/>
      <c r="E24" s="5"/>
      <c r="F24" s="62" t="s">
        <v>202</v>
      </c>
      <c r="G24" s="73">
        <v>10.56</v>
      </c>
      <c r="H24" s="74">
        <v>12.199186666666668</v>
      </c>
      <c r="I24" s="74">
        <v>3.585</v>
      </c>
      <c r="J24" s="74">
        <v>3.16885</v>
      </c>
      <c r="K24" s="74">
        <v>3.027</v>
      </c>
      <c r="L24" s="74">
        <v>2.62271</v>
      </c>
      <c r="M24" s="74">
        <v>2.29491</v>
      </c>
      <c r="N24" s="231"/>
      <c r="O24" s="232"/>
      <c r="P24" s="20" t="s">
        <v>265</v>
      </c>
      <c r="Q24" s="1"/>
      <c r="R24" s="5"/>
    </row>
    <row r="25" spans="3:18" ht="12.75" customHeight="1">
      <c r="C25" s="6" t="s">
        <v>301</v>
      </c>
      <c r="D25" s="1"/>
      <c r="E25" s="5"/>
      <c r="F25" s="62" t="s">
        <v>202</v>
      </c>
      <c r="G25" s="73">
        <v>51.3</v>
      </c>
      <c r="H25" s="74">
        <v>80.32525666666666</v>
      </c>
      <c r="I25" s="74">
        <v>67.46475000000001</v>
      </c>
      <c r="J25" s="74">
        <v>67.12980999999999</v>
      </c>
      <c r="K25" s="74">
        <v>67.07474</v>
      </c>
      <c r="L25" s="74">
        <v>66.98655</v>
      </c>
      <c r="M25" s="75">
        <v>66.499458</v>
      </c>
      <c r="N25" s="231"/>
      <c r="O25" s="232"/>
      <c r="P25" s="20" t="s">
        <v>302</v>
      </c>
      <c r="Q25" s="1"/>
      <c r="R25" s="5"/>
    </row>
    <row r="26" spans="3:18" ht="12.75" customHeight="1" thickBot="1">
      <c r="C26" s="7"/>
      <c r="D26" s="8"/>
      <c r="E26" s="9"/>
      <c r="F26" s="32"/>
      <c r="G26" s="233"/>
      <c r="H26" s="133"/>
      <c r="I26" s="133"/>
      <c r="J26" s="133"/>
      <c r="K26" s="133"/>
      <c r="L26" s="133"/>
      <c r="M26" s="234"/>
      <c r="N26" s="235"/>
      <c r="O26" s="236"/>
      <c r="P26" s="21"/>
      <c r="Q26" s="8"/>
      <c r="R26" s="9"/>
    </row>
    <row r="27" spans="3:18" ht="12.75" customHeight="1" thickTop="1">
      <c r="C27" s="2"/>
      <c r="D27" s="1"/>
      <c r="E27" s="5"/>
      <c r="F27" s="149"/>
      <c r="G27" s="330" t="s">
        <v>275</v>
      </c>
      <c r="H27" s="331"/>
      <c r="I27" s="331"/>
      <c r="J27" s="331"/>
      <c r="K27" s="331"/>
      <c r="L27" s="331"/>
      <c r="M27" s="331"/>
      <c r="N27" s="331"/>
      <c r="O27" s="332"/>
      <c r="P27" s="20"/>
      <c r="Q27" s="1"/>
      <c r="R27" s="5"/>
    </row>
    <row r="28" spans="3:18" ht="12.75" customHeight="1">
      <c r="C28" s="6"/>
      <c r="D28" s="1"/>
      <c r="E28" s="5"/>
      <c r="F28" s="147"/>
      <c r="G28" s="207"/>
      <c r="H28" s="208"/>
      <c r="I28" s="208"/>
      <c r="J28" s="208"/>
      <c r="K28" s="208"/>
      <c r="L28" s="208"/>
      <c r="M28" s="209"/>
      <c r="N28" s="223"/>
      <c r="O28" s="224"/>
      <c r="P28" s="20"/>
      <c r="Q28" s="1"/>
      <c r="R28" s="5"/>
    </row>
    <row r="29" spans="3:18" ht="12.75" customHeight="1">
      <c r="C29" s="49" t="s">
        <v>254</v>
      </c>
      <c r="D29" s="1"/>
      <c r="E29" s="5"/>
      <c r="F29" s="147" t="s">
        <v>218</v>
      </c>
      <c r="G29" s="73">
        <v>23.87</v>
      </c>
      <c r="H29" s="74">
        <v>34.46252333333334</v>
      </c>
      <c r="I29" s="74">
        <v>22.241580000000003</v>
      </c>
      <c r="J29" s="74">
        <v>24.44907</v>
      </c>
      <c r="K29" s="74">
        <v>28.329729999999998</v>
      </c>
      <c r="L29" s="74">
        <v>27.418480000000002</v>
      </c>
      <c r="M29" s="75">
        <v>26.43544</v>
      </c>
      <c r="N29" s="73">
        <v>26.121969999999997</v>
      </c>
      <c r="O29" s="75">
        <v>25.81324</v>
      </c>
      <c r="P29" s="6" t="s">
        <v>261</v>
      </c>
      <c r="Q29" s="1"/>
      <c r="R29" s="5"/>
    </row>
    <row r="30" spans="3:18" ht="12.75" customHeight="1">
      <c r="C30" s="6" t="s">
        <v>272</v>
      </c>
      <c r="D30" s="1"/>
      <c r="E30" s="5"/>
      <c r="F30" s="147" t="s">
        <v>202</v>
      </c>
      <c r="G30" s="73">
        <v>23.1</v>
      </c>
      <c r="H30" s="74">
        <v>32.92825</v>
      </c>
      <c r="I30" s="74">
        <v>21.200590000000002</v>
      </c>
      <c r="J30" s="74">
        <v>23.31107</v>
      </c>
      <c r="K30" s="74">
        <v>27.3691</v>
      </c>
      <c r="L30" s="74">
        <v>26.695040000000002</v>
      </c>
      <c r="M30" s="75">
        <v>25.48944</v>
      </c>
      <c r="N30" s="73">
        <v>25.107</v>
      </c>
      <c r="O30" s="75">
        <v>24.73</v>
      </c>
      <c r="P30" s="6" t="s">
        <v>258</v>
      </c>
      <c r="Q30" s="57"/>
      <c r="R30" s="5"/>
    </row>
    <row r="31" spans="3:18" ht="12.75" customHeight="1">
      <c r="C31" s="6" t="s">
        <v>273</v>
      </c>
      <c r="D31" s="1"/>
      <c r="E31" s="5"/>
      <c r="F31" s="147" t="s">
        <v>202</v>
      </c>
      <c r="G31" s="73">
        <v>0.77</v>
      </c>
      <c r="H31" s="74">
        <v>1.5342733333333332</v>
      </c>
      <c r="I31" s="74">
        <v>1.04099</v>
      </c>
      <c r="J31" s="74">
        <v>1.138</v>
      </c>
      <c r="K31" s="74">
        <v>0.96063</v>
      </c>
      <c r="L31" s="74">
        <v>0.7234400000000001</v>
      </c>
      <c r="M31" s="75">
        <v>0.946</v>
      </c>
      <c r="N31" s="73">
        <v>1.01497</v>
      </c>
      <c r="O31" s="75">
        <v>1.08324</v>
      </c>
      <c r="P31" s="6" t="s">
        <v>259</v>
      </c>
      <c r="Q31" s="1"/>
      <c r="R31" s="5"/>
    </row>
    <row r="32" spans="3:18" ht="12.75" customHeight="1">
      <c r="C32" s="6"/>
      <c r="D32" s="1"/>
      <c r="E32" s="5"/>
      <c r="F32" s="147"/>
      <c r="G32" s="73"/>
      <c r="H32" s="74"/>
      <c r="I32" s="74"/>
      <c r="J32" s="74"/>
      <c r="K32" s="74"/>
      <c r="L32" s="74"/>
      <c r="M32" s="75"/>
      <c r="N32" s="119"/>
      <c r="O32" s="237"/>
      <c r="P32" s="20"/>
      <c r="Q32" s="1"/>
      <c r="R32" s="5"/>
    </row>
    <row r="33" spans="3:18" ht="12.75" customHeight="1">
      <c r="C33" s="49" t="s">
        <v>255</v>
      </c>
      <c r="D33" s="1"/>
      <c r="E33" s="5"/>
      <c r="F33" s="147" t="s">
        <v>202</v>
      </c>
      <c r="G33" s="73">
        <v>2.11</v>
      </c>
      <c r="H33" s="74">
        <v>12.81894</v>
      </c>
      <c r="I33" s="74">
        <v>9.208160000000001</v>
      </c>
      <c r="J33" s="74">
        <v>11.22922</v>
      </c>
      <c r="K33" s="74">
        <v>12.55696</v>
      </c>
      <c r="L33" s="76">
        <v>14.90672</v>
      </c>
      <c r="M33" s="77">
        <v>16.434</v>
      </c>
      <c r="N33" s="119">
        <v>16.75375</v>
      </c>
      <c r="O33" s="237">
        <v>17.13904</v>
      </c>
      <c r="P33" s="6" t="s">
        <v>260</v>
      </c>
      <c r="Q33" s="1"/>
      <c r="R33" s="5"/>
    </row>
    <row r="34" spans="3:18" ht="12.75" customHeight="1">
      <c r="C34" s="49" t="s">
        <v>252</v>
      </c>
      <c r="D34" s="1"/>
      <c r="E34" s="5"/>
      <c r="F34" s="147" t="s">
        <v>202</v>
      </c>
      <c r="G34" s="73">
        <v>0.5</v>
      </c>
      <c r="H34" s="74">
        <v>2.6295100000000002</v>
      </c>
      <c r="I34" s="74">
        <v>2.872</v>
      </c>
      <c r="J34" s="74">
        <v>4.253</v>
      </c>
      <c r="K34" s="74">
        <v>4.8767700000000005</v>
      </c>
      <c r="L34" s="74">
        <v>4.93434</v>
      </c>
      <c r="M34" s="77">
        <v>4.987</v>
      </c>
      <c r="N34" s="119">
        <v>5.071</v>
      </c>
      <c r="O34" s="237">
        <v>5.157</v>
      </c>
      <c r="P34" s="20" t="s">
        <v>262</v>
      </c>
      <c r="Q34" s="1"/>
      <c r="R34" s="5"/>
    </row>
    <row r="35" spans="3:18" ht="12.75" customHeight="1">
      <c r="C35" s="49" t="s">
        <v>251</v>
      </c>
      <c r="D35" s="1"/>
      <c r="E35" s="5"/>
      <c r="F35" s="147" t="s">
        <v>202</v>
      </c>
      <c r="G35" s="73">
        <v>1.33</v>
      </c>
      <c r="H35" s="74">
        <v>1.44</v>
      </c>
      <c r="I35" s="74">
        <v>0.52</v>
      </c>
      <c r="J35" s="74">
        <v>0.58568</v>
      </c>
      <c r="K35" s="74">
        <v>0.58326</v>
      </c>
      <c r="L35" s="74">
        <v>1.1056700000000002</v>
      </c>
      <c r="M35" s="77">
        <v>1.281</v>
      </c>
      <c r="N35" s="119">
        <v>1.482</v>
      </c>
      <c r="O35" s="237">
        <v>1.715</v>
      </c>
      <c r="P35" s="20" t="s">
        <v>263</v>
      </c>
      <c r="Q35" s="1"/>
      <c r="R35" s="5"/>
    </row>
    <row r="36" spans="3:18" ht="12.75" customHeight="1">
      <c r="C36" s="6" t="s">
        <v>451</v>
      </c>
      <c r="D36" s="1"/>
      <c r="E36" s="5"/>
      <c r="F36" s="147"/>
      <c r="G36" s="270"/>
      <c r="H36" s="74">
        <v>6.81</v>
      </c>
      <c r="I36" s="74">
        <v>3.982</v>
      </c>
      <c r="J36" s="74">
        <v>4.484</v>
      </c>
      <c r="K36" s="74">
        <v>5.067</v>
      </c>
      <c r="L36" s="74">
        <v>6.10325</v>
      </c>
      <c r="M36" s="77">
        <v>7.313</v>
      </c>
      <c r="N36" s="119">
        <v>7.101</v>
      </c>
      <c r="O36" s="237">
        <v>6.896</v>
      </c>
      <c r="P36" s="20" t="s">
        <v>451</v>
      </c>
      <c r="Q36" s="1"/>
      <c r="R36" s="5"/>
    </row>
    <row r="37" spans="3:18" ht="12.75" customHeight="1">
      <c r="C37" s="6" t="s">
        <v>269</v>
      </c>
      <c r="D37" s="1"/>
      <c r="E37" s="5"/>
      <c r="F37" s="147" t="s">
        <v>202</v>
      </c>
      <c r="G37" s="73">
        <v>0.28</v>
      </c>
      <c r="H37" s="74">
        <v>1.9370966666666665</v>
      </c>
      <c r="I37" s="74">
        <v>1.83416</v>
      </c>
      <c r="J37" s="74">
        <v>1.90654</v>
      </c>
      <c r="K37" s="74">
        <v>2.0299300000000002</v>
      </c>
      <c r="L37" s="74">
        <v>2.7634600000000002</v>
      </c>
      <c r="M37" s="77">
        <v>2.853</v>
      </c>
      <c r="N37" s="119">
        <v>3.09975</v>
      </c>
      <c r="O37" s="237">
        <v>3.3710400000000003</v>
      </c>
      <c r="P37" s="20" t="s">
        <v>264</v>
      </c>
      <c r="Q37" s="1"/>
      <c r="R37" s="5"/>
    </row>
    <row r="38" spans="3:18" ht="12.75" customHeight="1">
      <c r="C38" s="6"/>
      <c r="D38" s="1"/>
      <c r="E38" s="5"/>
      <c r="F38" s="147"/>
      <c r="G38" s="73"/>
      <c r="H38" s="74"/>
      <c r="I38" s="74"/>
      <c r="J38" s="74"/>
      <c r="K38" s="74"/>
      <c r="L38" s="76"/>
      <c r="M38" s="77"/>
      <c r="N38" s="119"/>
      <c r="O38" s="237"/>
      <c r="P38" s="20"/>
      <c r="Q38" s="1"/>
      <c r="R38" s="5"/>
    </row>
    <row r="39" spans="3:18" ht="12.75" customHeight="1">
      <c r="C39" s="6" t="s">
        <v>200</v>
      </c>
      <c r="D39" s="1"/>
      <c r="E39" s="5"/>
      <c r="F39" s="147" t="s">
        <v>267</v>
      </c>
      <c r="G39" s="73">
        <v>7.78</v>
      </c>
      <c r="H39" s="74">
        <v>15.844789999999998</v>
      </c>
      <c r="I39" s="74">
        <v>10.023</v>
      </c>
      <c r="J39" s="74">
        <v>9.51045</v>
      </c>
      <c r="K39" s="74">
        <v>9.26258</v>
      </c>
      <c r="L39" s="74">
        <v>9.17143</v>
      </c>
      <c r="M39" s="77">
        <v>9.463118</v>
      </c>
      <c r="N39" s="229">
        <v>9.029</v>
      </c>
      <c r="O39" s="230">
        <v>8.614</v>
      </c>
      <c r="P39" s="20" t="s">
        <v>211</v>
      </c>
      <c r="Q39" s="1"/>
      <c r="R39" s="5"/>
    </row>
    <row r="40" spans="3:18" ht="12.75" customHeight="1">
      <c r="C40" s="6" t="s">
        <v>253</v>
      </c>
      <c r="D40" s="1"/>
      <c r="E40" s="5"/>
      <c r="F40" s="147" t="s">
        <v>202</v>
      </c>
      <c r="G40" s="73">
        <v>6.49</v>
      </c>
      <c r="H40" s="74">
        <v>6.607676666666667</v>
      </c>
      <c r="I40" s="74">
        <v>2.23</v>
      </c>
      <c r="J40" s="74">
        <v>1.97546</v>
      </c>
      <c r="K40" s="74">
        <v>1.843</v>
      </c>
      <c r="L40" s="74">
        <v>1.721</v>
      </c>
      <c r="M40" s="74">
        <v>1.526</v>
      </c>
      <c r="N40" s="231"/>
      <c r="O40" s="232"/>
      <c r="P40" s="20" t="s">
        <v>265</v>
      </c>
      <c r="Q40" s="1"/>
      <c r="R40" s="5"/>
    </row>
    <row r="41" spans="3:18" ht="12.75" customHeight="1">
      <c r="C41" s="6" t="s">
        <v>301</v>
      </c>
      <c r="D41" s="1"/>
      <c r="E41" s="5"/>
      <c r="F41" s="147" t="s">
        <v>202</v>
      </c>
      <c r="G41" s="74">
        <v>1.29</v>
      </c>
      <c r="H41" s="74">
        <v>9.237113333333333</v>
      </c>
      <c r="I41" s="74">
        <v>7.792999999999999</v>
      </c>
      <c r="J41" s="74">
        <v>7.5349900000000005</v>
      </c>
      <c r="K41" s="74">
        <v>7.41958</v>
      </c>
      <c r="L41" s="76">
        <v>7.450430000000001</v>
      </c>
      <c r="M41" s="77">
        <v>7.937118</v>
      </c>
      <c r="N41" s="231"/>
      <c r="O41" s="232"/>
      <c r="P41" s="20" t="s">
        <v>302</v>
      </c>
      <c r="Q41" s="1"/>
      <c r="R41" s="5"/>
    </row>
    <row r="42" spans="3:18" ht="12.75" customHeight="1" thickBot="1">
      <c r="C42" s="7"/>
      <c r="D42" s="8"/>
      <c r="E42" s="9"/>
      <c r="F42" s="148"/>
      <c r="G42" s="213"/>
      <c r="H42" s="213"/>
      <c r="I42" s="213"/>
      <c r="J42" s="213"/>
      <c r="K42" s="213"/>
      <c r="L42" s="98"/>
      <c r="M42" s="99"/>
      <c r="N42" s="202"/>
      <c r="O42" s="225"/>
      <c r="P42" s="21"/>
      <c r="Q42" s="8"/>
      <c r="R42" s="9"/>
    </row>
    <row r="43" spans="3:11" ht="15" thickTop="1">
      <c r="C43" s="34" t="s">
        <v>390</v>
      </c>
      <c r="K43" s="34" t="s">
        <v>389</v>
      </c>
    </row>
    <row r="44" spans="3:11" ht="14.25">
      <c r="C44" s="34" t="s">
        <v>270</v>
      </c>
      <c r="K44" s="34" t="s">
        <v>271</v>
      </c>
    </row>
    <row r="45" spans="3:11" ht="14.25">
      <c r="C45" s="34" t="s">
        <v>449</v>
      </c>
      <c r="K45" s="34" t="s">
        <v>450</v>
      </c>
    </row>
    <row r="46" spans="3:11" ht="14.25">
      <c r="C46" s="34" t="s">
        <v>256</v>
      </c>
      <c r="K46" s="34" t="s">
        <v>266</v>
      </c>
    </row>
    <row r="47" spans="3:11" ht="14.25">
      <c r="C47" s="34" t="s">
        <v>452</v>
      </c>
      <c r="K47" s="34" t="s">
        <v>453</v>
      </c>
    </row>
    <row r="48" spans="3:18" ht="12.75">
      <c r="C48" s="41" t="str">
        <f ca="1">CELL("filename")</f>
        <v>C:\MyFiles\Timber\Timber Committee\TCQ2019\Masterfiles\[TF2019_final_tables_postmeeting.xls]Table 13</v>
      </c>
      <c r="R48" s="43" t="str">
        <f ca="1">CONCATENATE("printed on ",DAY(NOW()),"/",MONTH(NOW()))</f>
        <v>printed on 15/11</v>
      </c>
    </row>
  </sheetData>
  <sheetProtection/>
  <mergeCells count="11">
    <mergeCell ref="F6:F10"/>
    <mergeCell ref="G27:O27"/>
    <mergeCell ref="G11:O11"/>
    <mergeCell ref="G8:H8"/>
    <mergeCell ref="G9:H9"/>
    <mergeCell ref="C2:R2"/>
    <mergeCell ref="C3:R3"/>
    <mergeCell ref="C4:R4"/>
    <mergeCell ref="N6:O6"/>
    <mergeCell ref="N7:O7"/>
    <mergeCell ref="G6:M7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P5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74" t="s">
        <v>137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6:17" ht="12.75">
      <c r="F3" s="274" t="s">
        <v>278</v>
      </c>
      <c r="G3" s="274"/>
      <c r="H3" s="274"/>
      <c r="I3" s="274"/>
      <c r="J3" s="274"/>
      <c r="K3" s="274"/>
      <c r="L3" s="274" t="s">
        <v>342</v>
      </c>
      <c r="M3" s="274"/>
      <c r="N3" s="274"/>
      <c r="O3" s="274"/>
      <c r="P3" s="274"/>
      <c r="Q3" s="274"/>
    </row>
    <row r="5" spans="11:15" ht="15" thickBot="1">
      <c r="K5" s="278" t="s">
        <v>85</v>
      </c>
      <c r="L5" s="278"/>
      <c r="N5" s="11"/>
      <c r="O5" s="11"/>
    </row>
    <row r="6" spans="3:20" ht="13.5" thickTop="1">
      <c r="C6" s="2"/>
      <c r="D6" s="3"/>
      <c r="E6" s="4"/>
      <c r="F6" s="275" t="s">
        <v>44</v>
      </c>
      <c r="G6" s="276"/>
      <c r="H6" s="27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1" t="s">
        <v>0</v>
      </c>
      <c r="D7" s="272"/>
      <c r="E7" s="273"/>
      <c r="F7" s="271" t="s">
        <v>45</v>
      </c>
      <c r="G7" s="272"/>
      <c r="H7" s="273"/>
      <c r="I7" s="271" t="s">
        <v>46</v>
      </c>
      <c r="J7" s="272"/>
      <c r="K7" s="273"/>
      <c r="L7" s="271" t="s">
        <v>47</v>
      </c>
      <c r="M7" s="272"/>
      <c r="N7" s="273"/>
      <c r="O7" s="271" t="s">
        <v>48</v>
      </c>
      <c r="P7" s="272"/>
      <c r="Q7" s="273"/>
      <c r="R7" s="271" t="s">
        <v>49</v>
      </c>
      <c r="S7" s="272"/>
      <c r="T7" s="273"/>
    </row>
    <row r="8" spans="3:42" ht="13.5" thickBot="1">
      <c r="C8" s="7"/>
      <c r="D8" s="8"/>
      <c r="E8" s="9"/>
      <c r="F8" s="26">
        <v>2018</v>
      </c>
      <c r="G8" s="27">
        <v>2019</v>
      </c>
      <c r="H8" s="25">
        <v>2020</v>
      </c>
      <c r="I8" s="26">
        <v>2018</v>
      </c>
      <c r="J8" s="27">
        <v>2019</v>
      </c>
      <c r="K8" s="25">
        <v>2020</v>
      </c>
      <c r="L8" s="26">
        <v>2018</v>
      </c>
      <c r="M8" s="27">
        <v>2019</v>
      </c>
      <c r="N8" s="25">
        <v>2020</v>
      </c>
      <c r="O8" s="26">
        <v>2018</v>
      </c>
      <c r="P8" s="27">
        <v>2019</v>
      </c>
      <c r="Q8" s="25">
        <v>2020</v>
      </c>
      <c r="R8" s="7"/>
      <c r="S8" s="8"/>
      <c r="T8" s="9"/>
      <c r="AA8" t="s">
        <v>0</v>
      </c>
      <c r="AD8" t="s">
        <v>338</v>
      </c>
      <c r="AG8" t="s">
        <v>46</v>
      </c>
      <c r="AJ8" t="s">
        <v>84</v>
      </c>
      <c r="AM8" t="s">
        <v>83</v>
      </c>
      <c r="AP8" t="s">
        <v>0</v>
      </c>
    </row>
    <row r="9" spans="1:42" ht="13.5" thickTop="1">
      <c r="A9">
        <f aca="true" t="shared" si="0" ref="A9:A37">IF(SUM(F9:Q9)&lt;1,"Y","")</f>
      </c>
      <c r="B9" s="15" t="s">
        <v>1</v>
      </c>
      <c r="C9" s="170" t="s">
        <v>88</v>
      </c>
      <c r="D9" s="171"/>
      <c r="E9" s="172"/>
      <c r="F9" s="180">
        <v>5.91</v>
      </c>
      <c r="G9" s="181">
        <v>5.91</v>
      </c>
      <c r="H9" s="182">
        <v>5.91</v>
      </c>
      <c r="I9" s="180">
        <v>4</v>
      </c>
      <c r="J9" s="181">
        <v>4</v>
      </c>
      <c r="K9" s="182">
        <v>4</v>
      </c>
      <c r="L9" s="180">
        <v>2.21</v>
      </c>
      <c r="M9" s="181">
        <v>2.21</v>
      </c>
      <c r="N9" s="182">
        <v>2.21</v>
      </c>
      <c r="O9" s="180">
        <v>0.3</v>
      </c>
      <c r="P9" s="181">
        <v>0.3</v>
      </c>
      <c r="Q9" s="182">
        <v>0.3</v>
      </c>
      <c r="R9" s="83" t="s">
        <v>50</v>
      </c>
      <c r="S9" s="171"/>
      <c r="T9" s="172"/>
      <c r="AA9">
        <v>3</v>
      </c>
      <c r="AD9">
        <v>3</v>
      </c>
      <c r="AE9">
        <v>3</v>
      </c>
      <c r="AF9">
        <v>3</v>
      </c>
      <c r="AG9">
        <v>3</v>
      </c>
      <c r="AH9">
        <v>3</v>
      </c>
      <c r="AI9">
        <v>3</v>
      </c>
      <c r="AJ9">
        <v>3</v>
      </c>
      <c r="AK9">
        <v>3</v>
      </c>
      <c r="AL9">
        <v>3</v>
      </c>
      <c r="AM9">
        <v>3</v>
      </c>
      <c r="AN9">
        <v>3</v>
      </c>
      <c r="AO9">
        <v>3</v>
      </c>
      <c r="AP9">
        <v>3</v>
      </c>
    </row>
    <row r="10" spans="1:42" ht="12.75">
      <c r="A10">
        <f t="shared" si="0"/>
      </c>
      <c r="B10" s="19" t="s">
        <v>2</v>
      </c>
      <c r="C10" s="49" t="s">
        <v>89</v>
      </c>
      <c r="D10" s="173"/>
      <c r="E10" s="174"/>
      <c r="F10" s="183">
        <v>194.08186500000002</v>
      </c>
      <c r="G10" s="184">
        <v>194.9</v>
      </c>
      <c r="H10" s="185">
        <v>199.9</v>
      </c>
      <c r="I10" s="183">
        <v>180</v>
      </c>
      <c r="J10" s="184">
        <v>184</v>
      </c>
      <c r="K10" s="185">
        <v>189</v>
      </c>
      <c r="L10" s="183">
        <v>195.242171</v>
      </c>
      <c r="M10" s="184">
        <v>193.3</v>
      </c>
      <c r="N10" s="185">
        <v>193.3</v>
      </c>
      <c r="O10" s="183">
        <v>181.160306</v>
      </c>
      <c r="P10" s="184">
        <v>182.4</v>
      </c>
      <c r="Q10" s="185">
        <v>182.4</v>
      </c>
      <c r="R10" s="71" t="s">
        <v>51</v>
      </c>
      <c r="S10" s="173"/>
      <c r="T10" s="174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 t="s">
        <v>142</v>
      </c>
      <c r="C11" s="49" t="s">
        <v>141</v>
      </c>
      <c r="D11" s="173"/>
      <c r="E11" s="174"/>
      <c r="F11" s="183">
        <v>192.92000000000002</v>
      </c>
      <c r="G11" s="184">
        <v>192.92000000000002</v>
      </c>
      <c r="H11" s="185">
        <v>192.92000000000002</v>
      </c>
      <c r="I11" s="183">
        <v>289.55</v>
      </c>
      <c r="J11" s="184">
        <v>289.55</v>
      </c>
      <c r="K11" s="185">
        <v>289.55</v>
      </c>
      <c r="L11" s="183">
        <v>82.37</v>
      </c>
      <c r="M11" s="184">
        <v>82.37</v>
      </c>
      <c r="N11" s="185">
        <v>82.37</v>
      </c>
      <c r="O11" s="183">
        <v>179</v>
      </c>
      <c r="P11" s="184">
        <v>179</v>
      </c>
      <c r="Q11" s="185">
        <v>179</v>
      </c>
      <c r="R11" s="71" t="s">
        <v>143</v>
      </c>
      <c r="S11" s="173"/>
      <c r="T11" s="174"/>
      <c r="AA11">
        <v>3</v>
      </c>
      <c r="AD11">
        <v>3</v>
      </c>
      <c r="AE11">
        <v>3</v>
      </c>
      <c r="AF11">
        <v>3</v>
      </c>
      <c r="AG11">
        <v>3</v>
      </c>
      <c r="AH11">
        <v>3</v>
      </c>
      <c r="AI11">
        <v>3</v>
      </c>
      <c r="AJ11">
        <v>3</v>
      </c>
      <c r="AK11">
        <v>3</v>
      </c>
      <c r="AL11">
        <v>3</v>
      </c>
      <c r="AM11">
        <v>3</v>
      </c>
      <c r="AN11">
        <v>3</v>
      </c>
      <c r="AO11">
        <v>3</v>
      </c>
      <c r="AP11">
        <v>3</v>
      </c>
    </row>
    <row r="12" spans="1:42" ht="12.75">
      <c r="A12">
        <f t="shared" si="0"/>
      </c>
      <c r="B12" s="19" t="s">
        <v>4</v>
      </c>
      <c r="C12" s="49" t="s">
        <v>90</v>
      </c>
      <c r="D12" s="173"/>
      <c r="E12" s="174"/>
      <c r="F12" s="183">
        <v>987.6899999999999</v>
      </c>
      <c r="G12" s="184">
        <v>1216</v>
      </c>
      <c r="H12" s="185">
        <v>1206</v>
      </c>
      <c r="I12" s="183">
        <v>1128</v>
      </c>
      <c r="J12" s="184">
        <v>1297</v>
      </c>
      <c r="K12" s="185">
        <v>1307</v>
      </c>
      <c r="L12" s="183">
        <v>156.13</v>
      </c>
      <c r="M12" s="184">
        <v>197</v>
      </c>
      <c r="N12" s="185">
        <v>197</v>
      </c>
      <c r="O12" s="183">
        <v>296.44</v>
      </c>
      <c r="P12" s="184">
        <v>278</v>
      </c>
      <c r="Q12" s="185">
        <v>298</v>
      </c>
      <c r="R12" s="71" t="s">
        <v>52</v>
      </c>
      <c r="S12" s="173"/>
      <c r="T12" s="174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 t="s">
        <v>3</v>
      </c>
      <c r="C13" s="49" t="s">
        <v>91</v>
      </c>
      <c r="D13" s="173"/>
      <c r="E13" s="174"/>
      <c r="F13" s="183">
        <v>94.38999999999999</v>
      </c>
      <c r="G13" s="184">
        <v>94.38999999999999</v>
      </c>
      <c r="H13" s="185">
        <v>94.38999999999999</v>
      </c>
      <c r="I13" s="183">
        <v>121.21</v>
      </c>
      <c r="J13" s="184">
        <v>121.21</v>
      </c>
      <c r="K13" s="185">
        <v>121.21</v>
      </c>
      <c r="L13" s="183">
        <v>24.43</v>
      </c>
      <c r="M13" s="184">
        <v>24.43</v>
      </c>
      <c r="N13" s="185">
        <v>24.43</v>
      </c>
      <c r="O13" s="183">
        <v>51.25</v>
      </c>
      <c r="P13" s="184">
        <v>51.25</v>
      </c>
      <c r="Q13" s="185">
        <v>51.25</v>
      </c>
      <c r="R13" s="71" t="s">
        <v>53</v>
      </c>
      <c r="S13" s="173"/>
      <c r="T13" s="174"/>
      <c r="AA13">
        <v>3</v>
      </c>
      <c r="AD13">
        <v>3</v>
      </c>
      <c r="AE13">
        <v>3</v>
      </c>
      <c r="AF13">
        <v>3</v>
      </c>
      <c r="AG13">
        <v>3</v>
      </c>
      <c r="AH13">
        <v>3</v>
      </c>
      <c r="AI13">
        <v>3</v>
      </c>
      <c r="AJ13">
        <v>3</v>
      </c>
      <c r="AK13">
        <v>3</v>
      </c>
      <c r="AL13">
        <v>3</v>
      </c>
      <c r="AM13">
        <v>2</v>
      </c>
      <c r="AN13">
        <v>3</v>
      </c>
      <c r="AO13">
        <v>3</v>
      </c>
      <c r="AP13">
        <v>3</v>
      </c>
    </row>
    <row r="14" spans="1:42" ht="12.75">
      <c r="A14">
        <f t="shared" si="0"/>
      </c>
      <c r="B14" s="19" t="s">
        <v>18</v>
      </c>
      <c r="C14" s="49" t="s">
        <v>92</v>
      </c>
      <c r="D14" s="173"/>
      <c r="E14" s="174"/>
      <c r="F14" s="183">
        <v>253.29999999999998</v>
      </c>
      <c r="G14" s="184">
        <v>253.29999999999998</v>
      </c>
      <c r="H14" s="185">
        <v>253.29999999999998</v>
      </c>
      <c r="I14" s="183">
        <v>1170.71</v>
      </c>
      <c r="J14" s="184">
        <v>1170.71</v>
      </c>
      <c r="K14" s="185">
        <v>1170.71</v>
      </c>
      <c r="L14" s="183">
        <v>87.16</v>
      </c>
      <c r="M14" s="184">
        <v>87.16</v>
      </c>
      <c r="N14" s="185">
        <v>87.16</v>
      </c>
      <c r="O14" s="183">
        <v>1004.57</v>
      </c>
      <c r="P14" s="184">
        <v>1004.57</v>
      </c>
      <c r="Q14" s="185">
        <v>1004.57</v>
      </c>
      <c r="R14" s="71" t="s">
        <v>54</v>
      </c>
      <c r="S14" s="173"/>
      <c r="T14" s="174"/>
      <c r="AA14">
        <v>3</v>
      </c>
      <c r="AD14">
        <v>3</v>
      </c>
      <c r="AE14">
        <v>3</v>
      </c>
      <c r="AF14">
        <v>3</v>
      </c>
      <c r="AG14">
        <v>2</v>
      </c>
      <c r="AH14">
        <v>3</v>
      </c>
      <c r="AI14">
        <v>3</v>
      </c>
      <c r="AJ14">
        <v>3</v>
      </c>
      <c r="AK14">
        <v>3</v>
      </c>
      <c r="AL14">
        <v>3</v>
      </c>
      <c r="AM14">
        <v>3</v>
      </c>
      <c r="AN14">
        <v>3</v>
      </c>
      <c r="AO14">
        <v>3</v>
      </c>
      <c r="AP14">
        <v>3</v>
      </c>
    </row>
    <row r="15" spans="1:42" ht="12.75">
      <c r="A15">
        <f t="shared" si="0"/>
      </c>
      <c r="B15" s="19" t="s">
        <v>8</v>
      </c>
      <c r="C15" s="49" t="s">
        <v>93</v>
      </c>
      <c r="D15" s="173"/>
      <c r="E15" s="174"/>
      <c r="F15" s="183">
        <v>7.060000000000001</v>
      </c>
      <c r="G15" s="184">
        <v>7</v>
      </c>
      <c r="H15" s="185">
        <v>7</v>
      </c>
      <c r="I15" s="183">
        <v>0.15</v>
      </c>
      <c r="J15" s="184">
        <v>0</v>
      </c>
      <c r="K15" s="185">
        <v>0</v>
      </c>
      <c r="L15" s="183">
        <v>6.910000000000001</v>
      </c>
      <c r="M15" s="184">
        <v>7</v>
      </c>
      <c r="N15" s="185">
        <v>7</v>
      </c>
      <c r="O15" s="183">
        <v>0</v>
      </c>
      <c r="P15" s="184">
        <v>0</v>
      </c>
      <c r="Q15" s="185">
        <v>0</v>
      </c>
      <c r="R15" s="71" t="s">
        <v>55</v>
      </c>
      <c r="S15" s="173"/>
      <c r="T15" s="174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9</v>
      </c>
      <c r="C16" s="49" t="s">
        <v>94</v>
      </c>
      <c r="D16" s="173"/>
      <c r="E16" s="174"/>
      <c r="F16" s="183">
        <v>352.5</v>
      </c>
      <c r="G16" s="184">
        <v>373</v>
      </c>
      <c r="H16" s="185">
        <v>385</v>
      </c>
      <c r="I16" s="183">
        <v>200</v>
      </c>
      <c r="J16" s="184">
        <v>223</v>
      </c>
      <c r="K16" s="185">
        <v>230</v>
      </c>
      <c r="L16" s="183">
        <v>272</v>
      </c>
      <c r="M16" s="184">
        <v>284</v>
      </c>
      <c r="N16" s="185">
        <v>293</v>
      </c>
      <c r="O16" s="183">
        <v>119.5</v>
      </c>
      <c r="P16" s="184">
        <v>134</v>
      </c>
      <c r="Q16" s="185">
        <v>138</v>
      </c>
      <c r="R16" s="71" t="s">
        <v>75</v>
      </c>
      <c r="S16" s="173"/>
      <c r="T16" s="174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 t="s">
        <v>11</v>
      </c>
      <c r="C17" s="49" t="s">
        <v>95</v>
      </c>
      <c r="D17" s="173"/>
      <c r="E17" s="174"/>
      <c r="F17" s="183">
        <v>87.16</v>
      </c>
      <c r="G17" s="184">
        <v>87.16</v>
      </c>
      <c r="H17" s="185">
        <v>87.16</v>
      </c>
      <c r="I17" s="183">
        <v>66.89</v>
      </c>
      <c r="J17" s="184">
        <v>66.89</v>
      </c>
      <c r="K17" s="185">
        <v>66.89</v>
      </c>
      <c r="L17" s="183">
        <v>79.26</v>
      </c>
      <c r="M17" s="184">
        <v>79.26</v>
      </c>
      <c r="N17" s="185">
        <v>79.26</v>
      </c>
      <c r="O17" s="183">
        <v>58.99</v>
      </c>
      <c r="P17" s="184">
        <v>58.99</v>
      </c>
      <c r="Q17" s="185">
        <v>58.99</v>
      </c>
      <c r="R17" s="71" t="s">
        <v>56</v>
      </c>
      <c r="S17" s="173"/>
      <c r="T17" s="174"/>
      <c r="AA17">
        <v>3</v>
      </c>
      <c r="AD17">
        <v>3</v>
      </c>
      <c r="AE17">
        <v>3</v>
      </c>
      <c r="AF17">
        <v>3</v>
      </c>
      <c r="AG17">
        <v>3</v>
      </c>
      <c r="AH17">
        <v>3</v>
      </c>
      <c r="AI17">
        <v>3</v>
      </c>
      <c r="AJ17">
        <v>3</v>
      </c>
      <c r="AK17">
        <v>3</v>
      </c>
      <c r="AL17">
        <v>3</v>
      </c>
      <c r="AM17">
        <v>3</v>
      </c>
      <c r="AN17">
        <v>3</v>
      </c>
      <c r="AO17">
        <v>3</v>
      </c>
      <c r="AP17">
        <v>3</v>
      </c>
    </row>
    <row r="18" spans="1:42" ht="12.75">
      <c r="A18">
        <f t="shared" si="0"/>
      </c>
      <c r="B18" s="19" t="s">
        <v>13</v>
      </c>
      <c r="C18" s="49" t="s">
        <v>96</v>
      </c>
      <c r="D18" s="173"/>
      <c r="E18" s="174"/>
      <c r="F18" s="183">
        <v>120.1</v>
      </c>
      <c r="G18" s="184">
        <v>120.1</v>
      </c>
      <c r="H18" s="185">
        <v>120.1</v>
      </c>
      <c r="I18" s="183">
        <v>120</v>
      </c>
      <c r="J18" s="184">
        <v>120</v>
      </c>
      <c r="K18" s="185">
        <v>120</v>
      </c>
      <c r="L18" s="183">
        <v>129.6</v>
      </c>
      <c r="M18" s="184">
        <v>129.6</v>
      </c>
      <c r="N18" s="185">
        <v>129.6</v>
      </c>
      <c r="O18" s="183">
        <v>129.5</v>
      </c>
      <c r="P18" s="184">
        <v>129.5</v>
      </c>
      <c r="Q18" s="185">
        <v>129.5</v>
      </c>
      <c r="R18" s="71" t="s">
        <v>57</v>
      </c>
      <c r="S18" s="173"/>
      <c r="T18" s="174"/>
      <c r="AA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</row>
    <row r="19" spans="1:42" ht="12.75">
      <c r="A19">
        <f t="shared" si="0"/>
      </c>
      <c r="B19" s="19" t="s">
        <v>14</v>
      </c>
      <c r="C19" s="49" t="s">
        <v>97</v>
      </c>
      <c r="D19" s="173"/>
      <c r="E19" s="174"/>
      <c r="F19" s="183">
        <v>48</v>
      </c>
      <c r="G19" s="184">
        <v>49</v>
      </c>
      <c r="H19" s="185">
        <v>49</v>
      </c>
      <c r="I19" s="183">
        <v>40</v>
      </c>
      <c r="J19" s="184">
        <v>40</v>
      </c>
      <c r="K19" s="185">
        <v>40</v>
      </c>
      <c r="L19" s="183">
        <v>22</v>
      </c>
      <c r="M19" s="184">
        <v>24</v>
      </c>
      <c r="N19" s="185">
        <v>24</v>
      </c>
      <c r="O19" s="183">
        <v>14</v>
      </c>
      <c r="P19" s="184">
        <v>15</v>
      </c>
      <c r="Q19" s="185">
        <v>15</v>
      </c>
      <c r="R19" s="71" t="s">
        <v>58</v>
      </c>
      <c r="S19" s="173"/>
      <c r="T19" s="174"/>
      <c r="AA19">
        <v>3</v>
      </c>
      <c r="AD19">
        <v>2</v>
      </c>
      <c r="AE19">
        <v>3</v>
      </c>
      <c r="AF19">
        <v>3</v>
      </c>
      <c r="AG19">
        <v>2</v>
      </c>
      <c r="AH19">
        <v>3</v>
      </c>
      <c r="AI19">
        <v>3</v>
      </c>
      <c r="AJ19">
        <v>2</v>
      </c>
      <c r="AK19">
        <v>3</v>
      </c>
      <c r="AL19">
        <v>3</v>
      </c>
      <c r="AM19">
        <v>2</v>
      </c>
      <c r="AN19">
        <v>3</v>
      </c>
      <c r="AO19">
        <v>3</v>
      </c>
      <c r="AP19">
        <v>3</v>
      </c>
    </row>
    <row r="20" spans="1:42" ht="12.75">
      <c r="A20">
        <f t="shared" si="0"/>
      </c>
      <c r="B20" s="19" t="s">
        <v>15</v>
      </c>
      <c r="C20" s="49" t="s">
        <v>98</v>
      </c>
      <c r="D20" s="173"/>
      <c r="E20" s="174"/>
      <c r="F20" s="183">
        <v>1122.4099999999999</v>
      </c>
      <c r="G20" s="184">
        <v>1138.1342284636341</v>
      </c>
      <c r="H20" s="185">
        <v>1146.1812369783263</v>
      </c>
      <c r="I20" s="183">
        <v>1479</v>
      </c>
      <c r="J20" s="184">
        <v>1479.5623113923587</v>
      </c>
      <c r="K20" s="185">
        <v>1479.989804814199</v>
      </c>
      <c r="L20" s="183">
        <v>133.87</v>
      </c>
      <c r="M20" s="184">
        <v>122.20557158197488</v>
      </c>
      <c r="N20" s="185">
        <v>104.4649419634055</v>
      </c>
      <c r="O20" s="183">
        <v>490.46</v>
      </c>
      <c r="P20" s="184">
        <v>463.63365451069944</v>
      </c>
      <c r="Q20" s="185">
        <v>438.2735097992782</v>
      </c>
      <c r="R20" s="71" t="s">
        <v>15</v>
      </c>
      <c r="S20" s="173"/>
      <c r="T20" s="174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 t="s">
        <v>10</v>
      </c>
      <c r="C21" s="49" t="s">
        <v>99</v>
      </c>
      <c r="D21" s="173"/>
      <c r="E21" s="174"/>
      <c r="F21" s="183">
        <v>594.8899999999999</v>
      </c>
      <c r="G21" s="184">
        <v>595</v>
      </c>
      <c r="H21" s="185">
        <v>595</v>
      </c>
      <c r="I21" s="183">
        <v>1056.85</v>
      </c>
      <c r="J21" s="184">
        <v>1050</v>
      </c>
      <c r="K21" s="185">
        <v>1050</v>
      </c>
      <c r="L21" s="183">
        <v>229.76</v>
      </c>
      <c r="M21" s="184">
        <v>240</v>
      </c>
      <c r="N21" s="185">
        <v>240</v>
      </c>
      <c r="O21" s="183">
        <v>691.72</v>
      </c>
      <c r="P21" s="184">
        <v>695</v>
      </c>
      <c r="Q21" s="185">
        <v>695</v>
      </c>
      <c r="R21" s="71" t="s">
        <v>59</v>
      </c>
      <c r="S21" s="173"/>
      <c r="T21" s="174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 t="s">
        <v>19</v>
      </c>
      <c r="C22" s="49" t="s">
        <v>100</v>
      </c>
      <c r="D22" s="173"/>
      <c r="E22" s="174"/>
      <c r="F22" s="183">
        <v>311.59183115942034</v>
      </c>
      <c r="G22" s="184">
        <v>258.4538654589372</v>
      </c>
      <c r="H22" s="185">
        <v>258.4538654589372</v>
      </c>
      <c r="I22" s="183">
        <v>372.91955</v>
      </c>
      <c r="J22" s="184">
        <v>352.91501666666665</v>
      </c>
      <c r="K22" s="185">
        <v>352.91501666666665</v>
      </c>
      <c r="L22" s="183">
        <v>90.25517101449275</v>
      </c>
      <c r="M22" s="184">
        <v>71.74435265700482</v>
      </c>
      <c r="N22" s="185">
        <v>71.74435265700482</v>
      </c>
      <c r="O22" s="183">
        <v>151.58288985507244</v>
      </c>
      <c r="P22" s="184">
        <v>166.20550386473428</v>
      </c>
      <c r="Q22" s="185">
        <v>166.20550386473428</v>
      </c>
      <c r="R22" s="71" t="s">
        <v>60</v>
      </c>
      <c r="S22" s="173"/>
      <c r="T22" s="174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1:42" ht="12.75">
      <c r="A23">
        <f t="shared" si="0"/>
      </c>
      <c r="B23" s="19" t="s">
        <v>20</v>
      </c>
      <c r="C23" s="49" t="s">
        <v>101</v>
      </c>
      <c r="D23" s="173"/>
      <c r="E23" s="174"/>
      <c r="F23" s="183">
        <v>15.520000000000003</v>
      </c>
      <c r="G23" s="184">
        <v>19</v>
      </c>
      <c r="H23" s="185">
        <v>22</v>
      </c>
      <c r="I23" s="183">
        <v>2</v>
      </c>
      <c r="J23" s="184">
        <v>3</v>
      </c>
      <c r="K23" s="185">
        <v>4</v>
      </c>
      <c r="L23" s="183">
        <v>16.200000000000003</v>
      </c>
      <c r="M23" s="184">
        <v>18</v>
      </c>
      <c r="N23" s="185">
        <v>20</v>
      </c>
      <c r="O23" s="183">
        <v>2.68</v>
      </c>
      <c r="P23" s="184">
        <v>2</v>
      </c>
      <c r="Q23" s="185">
        <v>2</v>
      </c>
      <c r="R23" s="71" t="s">
        <v>61</v>
      </c>
      <c r="S23" s="173"/>
      <c r="T23" s="174"/>
      <c r="AA23">
        <v>3</v>
      </c>
      <c r="AD23">
        <v>3</v>
      </c>
      <c r="AE23">
        <v>2</v>
      </c>
      <c r="AF23">
        <v>2</v>
      </c>
      <c r="AG23">
        <v>3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3</v>
      </c>
    </row>
    <row r="24" spans="1:42" ht="12.75">
      <c r="A24">
        <f t="shared" si="0"/>
      </c>
      <c r="B24" s="19" t="s">
        <v>21</v>
      </c>
      <c r="C24" s="49" t="s">
        <v>102</v>
      </c>
      <c r="D24" s="173"/>
      <c r="E24" s="174"/>
      <c r="F24" s="183">
        <v>1455</v>
      </c>
      <c r="G24" s="184">
        <v>1455</v>
      </c>
      <c r="H24" s="185">
        <v>1455</v>
      </c>
      <c r="I24" s="183">
        <v>889</v>
      </c>
      <c r="J24" s="184">
        <v>889</v>
      </c>
      <c r="K24" s="185">
        <v>889</v>
      </c>
      <c r="L24" s="183">
        <v>769</v>
      </c>
      <c r="M24" s="184">
        <v>769</v>
      </c>
      <c r="N24" s="185">
        <v>769</v>
      </c>
      <c r="O24" s="183">
        <v>203</v>
      </c>
      <c r="P24" s="184">
        <v>203</v>
      </c>
      <c r="Q24" s="185">
        <v>203</v>
      </c>
      <c r="R24" s="71" t="s">
        <v>62</v>
      </c>
      <c r="S24" s="173"/>
      <c r="T24" s="174"/>
      <c r="AA24">
        <v>3</v>
      </c>
      <c r="AD24">
        <v>2</v>
      </c>
      <c r="AE24">
        <v>3</v>
      </c>
      <c r="AF24">
        <v>3</v>
      </c>
      <c r="AG24">
        <v>2</v>
      </c>
      <c r="AH24">
        <v>3</v>
      </c>
      <c r="AI24">
        <v>3</v>
      </c>
      <c r="AJ24">
        <v>2</v>
      </c>
      <c r="AK24">
        <v>3</v>
      </c>
      <c r="AL24">
        <v>3</v>
      </c>
      <c r="AM24">
        <v>2</v>
      </c>
      <c r="AN24">
        <v>3</v>
      </c>
      <c r="AO24">
        <v>3</v>
      </c>
      <c r="AP24">
        <v>3</v>
      </c>
    </row>
    <row r="25" spans="1:42" ht="12.75">
      <c r="A25">
        <f t="shared" si="0"/>
      </c>
      <c r="B25" s="19" t="s">
        <v>25</v>
      </c>
      <c r="C25" s="49" t="s">
        <v>103</v>
      </c>
      <c r="D25" s="173"/>
      <c r="E25" s="174"/>
      <c r="F25" s="183">
        <v>278</v>
      </c>
      <c r="G25" s="184">
        <v>278</v>
      </c>
      <c r="H25" s="185">
        <v>278</v>
      </c>
      <c r="I25" s="183">
        <v>675</v>
      </c>
      <c r="J25" s="184">
        <v>675</v>
      </c>
      <c r="K25" s="185">
        <v>675</v>
      </c>
      <c r="L25" s="183">
        <v>41</v>
      </c>
      <c r="M25" s="184">
        <v>41</v>
      </c>
      <c r="N25" s="185">
        <v>41</v>
      </c>
      <c r="O25" s="183">
        <v>438</v>
      </c>
      <c r="P25" s="184">
        <v>438</v>
      </c>
      <c r="Q25" s="185">
        <v>438</v>
      </c>
      <c r="R25" s="71" t="s">
        <v>63</v>
      </c>
      <c r="S25" s="173"/>
      <c r="T25" s="174"/>
      <c r="AA25">
        <v>3</v>
      </c>
      <c r="AD25">
        <v>3</v>
      </c>
      <c r="AE25">
        <v>3</v>
      </c>
      <c r="AF25">
        <v>3</v>
      </c>
      <c r="AG25">
        <v>3</v>
      </c>
      <c r="AH25">
        <v>3</v>
      </c>
      <c r="AI25">
        <v>3</v>
      </c>
      <c r="AJ25">
        <v>3</v>
      </c>
      <c r="AK25">
        <v>3</v>
      </c>
      <c r="AL25">
        <v>3</v>
      </c>
      <c r="AM25">
        <v>3</v>
      </c>
      <c r="AN25">
        <v>3</v>
      </c>
      <c r="AO25">
        <v>3</v>
      </c>
      <c r="AP25">
        <v>3</v>
      </c>
    </row>
    <row r="26" spans="1:42" ht="12.75">
      <c r="A26">
        <f t="shared" si="0"/>
      </c>
      <c r="B26" s="19" t="s">
        <v>24</v>
      </c>
      <c r="C26" s="49" t="s">
        <v>104</v>
      </c>
      <c r="D26" s="173"/>
      <c r="E26" s="174"/>
      <c r="F26" s="183">
        <v>358.01</v>
      </c>
      <c r="G26" s="184">
        <v>358.01</v>
      </c>
      <c r="H26" s="185">
        <v>358.01</v>
      </c>
      <c r="I26" s="183">
        <v>467.8</v>
      </c>
      <c r="J26" s="184">
        <v>467.8</v>
      </c>
      <c r="K26" s="185">
        <v>467.8</v>
      </c>
      <c r="L26" s="183">
        <v>163.4</v>
      </c>
      <c r="M26" s="184">
        <v>163.4</v>
      </c>
      <c r="N26" s="185">
        <v>163.4</v>
      </c>
      <c r="O26" s="183">
        <v>273.19</v>
      </c>
      <c r="P26" s="184">
        <v>273.19</v>
      </c>
      <c r="Q26" s="185">
        <v>273.19</v>
      </c>
      <c r="R26" s="71" t="s">
        <v>305</v>
      </c>
      <c r="S26" s="173"/>
      <c r="T26" s="174"/>
      <c r="AA26">
        <v>3</v>
      </c>
      <c r="AD26">
        <v>3</v>
      </c>
      <c r="AE26">
        <v>3</v>
      </c>
      <c r="AF26">
        <v>3</v>
      </c>
      <c r="AG26">
        <v>3</v>
      </c>
      <c r="AH26">
        <v>3</v>
      </c>
      <c r="AI26">
        <v>3</v>
      </c>
      <c r="AJ26">
        <v>3</v>
      </c>
      <c r="AK26">
        <v>3</v>
      </c>
      <c r="AL26">
        <v>3</v>
      </c>
      <c r="AM26">
        <v>3</v>
      </c>
      <c r="AN26">
        <v>3</v>
      </c>
      <c r="AO26">
        <v>3</v>
      </c>
      <c r="AP26">
        <v>3</v>
      </c>
    </row>
    <row r="27" spans="1:42" ht="12.75">
      <c r="A27">
        <f t="shared" si="0"/>
      </c>
      <c r="B27" s="19" t="s">
        <v>144</v>
      </c>
      <c r="C27" s="49" t="s">
        <v>145</v>
      </c>
      <c r="D27" s="173"/>
      <c r="E27" s="174"/>
      <c r="F27" s="183">
        <v>41.49</v>
      </c>
      <c r="G27" s="184">
        <v>41.49</v>
      </c>
      <c r="H27" s="185">
        <v>41.49</v>
      </c>
      <c r="I27" s="183">
        <v>39.1</v>
      </c>
      <c r="J27" s="184">
        <v>39.1</v>
      </c>
      <c r="K27" s="185">
        <v>39.1</v>
      </c>
      <c r="L27" s="183">
        <v>11.06</v>
      </c>
      <c r="M27" s="184">
        <v>11.06</v>
      </c>
      <c r="N27" s="185">
        <v>11.06</v>
      </c>
      <c r="O27" s="183">
        <v>8.67</v>
      </c>
      <c r="P27" s="184">
        <v>8.67</v>
      </c>
      <c r="Q27" s="185">
        <v>8.67</v>
      </c>
      <c r="R27" s="71" t="s">
        <v>144</v>
      </c>
      <c r="S27" s="173"/>
      <c r="T27" s="174"/>
      <c r="AA27">
        <v>3</v>
      </c>
      <c r="AD27">
        <v>3</v>
      </c>
      <c r="AE27">
        <v>3</v>
      </c>
      <c r="AF27">
        <v>3</v>
      </c>
      <c r="AG27">
        <v>3</v>
      </c>
      <c r="AH27">
        <v>3</v>
      </c>
      <c r="AI27">
        <v>3</v>
      </c>
      <c r="AJ27">
        <v>3</v>
      </c>
      <c r="AK27">
        <v>3</v>
      </c>
      <c r="AL27">
        <v>3</v>
      </c>
      <c r="AM27">
        <v>3</v>
      </c>
      <c r="AN27">
        <v>3</v>
      </c>
      <c r="AO27">
        <v>3</v>
      </c>
      <c r="AP27">
        <v>3</v>
      </c>
    </row>
    <row r="28" spans="1:42" ht="12.75">
      <c r="A28">
        <f t="shared" si="0"/>
      </c>
      <c r="B28" s="19" t="s">
        <v>28</v>
      </c>
      <c r="C28" s="49" t="s">
        <v>105</v>
      </c>
      <c r="D28" s="173"/>
      <c r="E28" s="174"/>
      <c r="F28" s="183">
        <v>5.5</v>
      </c>
      <c r="G28" s="184">
        <v>6.13</v>
      </c>
      <c r="H28" s="185">
        <v>5.869999999999999</v>
      </c>
      <c r="I28" s="183">
        <v>0</v>
      </c>
      <c r="J28" s="184">
        <v>0</v>
      </c>
      <c r="K28" s="185">
        <v>0</v>
      </c>
      <c r="L28" s="183">
        <v>5.5</v>
      </c>
      <c r="M28" s="184">
        <v>6.13</v>
      </c>
      <c r="N28" s="185">
        <v>5.869999999999999</v>
      </c>
      <c r="O28" s="183">
        <v>0</v>
      </c>
      <c r="P28" s="184">
        <v>0</v>
      </c>
      <c r="Q28" s="185">
        <v>0</v>
      </c>
      <c r="R28" s="71" t="s">
        <v>64</v>
      </c>
      <c r="S28" s="173"/>
      <c r="T28" s="174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 t="s">
        <v>29</v>
      </c>
      <c r="C29" s="49" t="s">
        <v>106</v>
      </c>
      <c r="D29" s="173"/>
      <c r="E29" s="174"/>
      <c r="F29" s="183">
        <v>199.1</v>
      </c>
      <c r="G29" s="184">
        <v>190</v>
      </c>
      <c r="H29" s="185">
        <v>179</v>
      </c>
      <c r="I29" s="183">
        <v>51.1</v>
      </c>
      <c r="J29" s="184">
        <v>50</v>
      </c>
      <c r="K29" s="185">
        <v>50</v>
      </c>
      <c r="L29" s="183">
        <v>195</v>
      </c>
      <c r="M29" s="184">
        <v>180</v>
      </c>
      <c r="N29" s="185">
        <v>169</v>
      </c>
      <c r="O29" s="183">
        <v>47</v>
      </c>
      <c r="P29" s="184">
        <v>40</v>
      </c>
      <c r="Q29" s="185">
        <v>40</v>
      </c>
      <c r="R29" s="71" t="s">
        <v>65</v>
      </c>
      <c r="S29" s="173"/>
      <c r="T29" s="174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30</v>
      </c>
      <c r="C30" s="49" t="s">
        <v>107</v>
      </c>
      <c r="D30" s="173"/>
      <c r="E30" s="174"/>
      <c r="F30" s="183">
        <v>24.509999999999998</v>
      </c>
      <c r="G30" s="184">
        <v>24.509999999999998</v>
      </c>
      <c r="H30" s="185">
        <v>24.509999999999998</v>
      </c>
      <c r="I30" s="183">
        <v>0</v>
      </c>
      <c r="J30" s="184">
        <v>0</v>
      </c>
      <c r="K30" s="185">
        <v>0</v>
      </c>
      <c r="L30" s="183">
        <v>29.91</v>
      </c>
      <c r="M30" s="184">
        <v>29.91</v>
      </c>
      <c r="N30" s="185">
        <v>29.91</v>
      </c>
      <c r="O30" s="183">
        <v>5.4</v>
      </c>
      <c r="P30" s="184">
        <v>5.4</v>
      </c>
      <c r="Q30" s="185">
        <v>5.4</v>
      </c>
      <c r="R30" s="71" t="s">
        <v>66</v>
      </c>
      <c r="S30" s="173"/>
      <c r="T30" s="174"/>
      <c r="AA30">
        <v>3</v>
      </c>
      <c r="AD30">
        <v>3</v>
      </c>
      <c r="AE30">
        <v>3</v>
      </c>
      <c r="AF30">
        <v>3</v>
      </c>
      <c r="AG30">
        <v>3</v>
      </c>
      <c r="AH30">
        <v>3</v>
      </c>
      <c r="AI30">
        <v>3</v>
      </c>
      <c r="AJ30">
        <v>3</v>
      </c>
      <c r="AK30">
        <v>3</v>
      </c>
      <c r="AL30">
        <v>3</v>
      </c>
      <c r="AM30">
        <v>3</v>
      </c>
      <c r="AN30">
        <v>3</v>
      </c>
      <c r="AO30">
        <v>3</v>
      </c>
      <c r="AP30">
        <v>3</v>
      </c>
    </row>
    <row r="31" spans="1:42" ht="12.75">
      <c r="A31">
        <f t="shared" si="0"/>
      </c>
      <c r="B31" s="19" t="s">
        <v>31</v>
      </c>
      <c r="C31" s="49" t="s">
        <v>108</v>
      </c>
      <c r="D31" s="173"/>
      <c r="E31" s="174"/>
      <c r="F31" s="183">
        <v>699.4369999999999</v>
      </c>
      <c r="G31" s="184">
        <v>705</v>
      </c>
      <c r="H31" s="185">
        <v>714</v>
      </c>
      <c r="I31" s="183">
        <v>612.375</v>
      </c>
      <c r="J31" s="184">
        <v>620</v>
      </c>
      <c r="K31" s="185">
        <v>630</v>
      </c>
      <c r="L31" s="183">
        <v>268.924</v>
      </c>
      <c r="M31" s="184">
        <v>273</v>
      </c>
      <c r="N31" s="185">
        <v>282</v>
      </c>
      <c r="O31" s="183">
        <v>181.86200000000002</v>
      </c>
      <c r="P31" s="184">
        <v>188</v>
      </c>
      <c r="Q31" s="185">
        <v>198</v>
      </c>
      <c r="R31" s="71" t="s">
        <v>67</v>
      </c>
      <c r="S31" s="173"/>
      <c r="T31" s="174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32</v>
      </c>
      <c r="C32" s="49" t="s">
        <v>109</v>
      </c>
      <c r="D32" s="173"/>
      <c r="E32" s="174"/>
      <c r="F32" s="183">
        <v>657.3140000000001</v>
      </c>
      <c r="G32" s="184">
        <v>557</v>
      </c>
      <c r="H32" s="185">
        <v>593</v>
      </c>
      <c r="I32" s="183">
        <v>118.239</v>
      </c>
      <c r="J32" s="184">
        <v>88</v>
      </c>
      <c r="K32" s="185">
        <v>86</v>
      </c>
      <c r="L32" s="183">
        <v>579.7950000000001</v>
      </c>
      <c r="M32" s="184">
        <v>516</v>
      </c>
      <c r="N32" s="185">
        <v>565</v>
      </c>
      <c r="O32" s="183">
        <v>40.72</v>
      </c>
      <c r="P32" s="184">
        <v>47</v>
      </c>
      <c r="Q32" s="185">
        <v>58</v>
      </c>
      <c r="R32" s="71" t="s">
        <v>32</v>
      </c>
      <c r="S32" s="173"/>
      <c r="T32" s="174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 t="s">
        <v>33</v>
      </c>
      <c r="C33" s="49" t="s">
        <v>110</v>
      </c>
      <c r="D33" s="173"/>
      <c r="E33" s="174"/>
      <c r="F33" s="183">
        <v>1077.6499999999999</v>
      </c>
      <c r="G33" s="184">
        <v>1048</v>
      </c>
      <c r="H33" s="185">
        <v>1048</v>
      </c>
      <c r="I33" s="183">
        <v>1650</v>
      </c>
      <c r="J33" s="184">
        <v>1600</v>
      </c>
      <c r="K33" s="185">
        <v>1600</v>
      </c>
      <c r="L33" s="183">
        <v>77.61</v>
      </c>
      <c r="M33" s="184">
        <v>48</v>
      </c>
      <c r="N33" s="185">
        <v>48</v>
      </c>
      <c r="O33" s="183">
        <v>649.96</v>
      </c>
      <c r="P33" s="184">
        <v>600</v>
      </c>
      <c r="Q33" s="185">
        <v>600</v>
      </c>
      <c r="R33" s="71" t="s">
        <v>68</v>
      </c>
      <c r="S33" s="173"/>
      <c r="T33" s="174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>IF(SUM(F34:Q34)&lt;1,"Y","")</f>
      </c>
      <c r="B34" s="19" t="s">
        <v>366</v>
      </c>
      <c r="C34" s="49" t="s">
        <v>368</v>
      </c>
      <c r="D34" s="173"/>
      <c r="E34" s="174"/>
      <c r="F34" s="183">
        <v>197.1</v>
      </c>
      <c r="G34" s="184">
        <v>203</v>
      </c>
      <c r="H34" s="185">
        <v>206</v>
      </c>
      <c r="I34" s="183">
        <v>384</v>
      </c>
      <c r="J34" s="184">
        <v>389</v>
      </c>
      <c r="K34" s="185">
        <v>392</v>
      </c>
      <c r="L34" s="183">
        <v>44</v>
      </c>
      <c r="M34" s="184">
        <v>49</v>
      </c>
      <c r="N34" s="185">
        <v>54</v>
      </c>
      <c r="O34" s="183">
        <v>230.9</v>
      </c>
      <c r="P34" s="184">
        <v>235</v>
      </c>
      <c r="Q34" s="185">
        <v>240</v>
      </c>
      <c r="R34" s="71" t="s">
        <v>367</v>
      </c>
      <c r="S34" s="173"/>
      <c r="T34" s="174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35</v>
      </c>
      <c r="C35" s="49" t="s">
        <v>111</v>
      </c>
      <c r="D35" s="173"/>
      <c r="E35" s="174"/>
      <c r="F35" s="183">
        <v>308.15999999999997</v>
      </c>
      <c r="G35" s="184">
        <v>320</v>
      </c>
      <c r="H35" s="185">
        <v>330</v>
      </c>
      <c r="I35" s="183">
        <v>430</v>
      </c>
      <c r="J35" s="184">
        <v>440</v>
      </c>
      <c r="K35" s="185">
        <v>450</v>
      </c>
      <c r="L35" s="183">
        <v>27.12</v>
      </c>
      <c r="M35" s="184">
        <v>30</v>
      </c>
      <c r="N35" s="185">
        <v>35</v>
      </c>
      <c r="O35" s="183">
        <v>148.96</v>
      </c>
      <c r="P35" s="184">
        <v>150</v>
      </c>
      <c r="Q35" s="185">
        <v>155</v>
      </c>
      <c r="R35" s="71" t="s">
        <v>69</v>
      </c>
      <c r="S35" s="173"/>
      <c r="T35" s="174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36</v>
      </c>
      <c r="C36" s="49" t="s">
        <v>112</v>
      </c>
      <c r="D36" s="173"/>
      <c r="E36" s="174"/>
      <c r="F36" s="183">
        <v>121.2294493064112</v>
      </c>
      <c r="G36" s="184">
        <v>83.19999999999999</v>
      </c>
      <c r="H36" s="185">
        <v>93.19999999999999</v>
      </c>
      <c r="I36" s="183">
        <v>120</v>
      </c>
      <c r="J36" s="184">
        <v>125</v>
      </c>
      <c r="K36" s="185">
        <v>125</v>
      </c>
      <c r="L36" s="183">
        <v>130.88775277184675</v>
      </c>
      <c r="M36" s="184">
        <v>138.6</v>
      </c>
      <c r="N36" s="185">
        <v>127.6</v>
      </c>
      <c r="O36" s="183">
        <v>129.65830346543555</v>
      </c>
      <c r="P36" s="184">
        <v>180.4</v>
      </c>
      <c r="Q36" s="185">
        <v>159.4</v>
      </c>
      <c r="R36" s="71" t="s">
        <v>70</v>
      </c>
      <c r="S36" s="173"/>
      <c r="T36" s="174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12</v>
      </c>
      <c r="C37" s="49" t="s">
        <v>113</v>
      </c>
      <c r="D37" s="173"/>
      <c r="E37" s="174"/>
      <c r="F37" s="183">
        <v>570.97</v>
      </c>
      <c r="G37" s="184">
        <v>527</v>
      </c>
      <c r="H37" s="185">
        <v>478</v>
      </c>
      <c r="I37" s="183">
        <v>490.61</v>
      </c>
      <c r="J37" s="184">
        <v>448</v>
      </c>
      <c r="K37" s="185">
        <v>398</v>
      </c>
      <c r="L37" s="183">
        <v>116.22</v>
      </c>
      <c r="M37" s="184">
        <v>119</v>
      </c>
      <c r="N37" s="185">
        <v>123</v>
      </c>
      <c r="O37" s="183">
        <v>35.86</v>
      </c>
      <c r="P37" s="184">
        <v>40</v>
      </c>
      <c r="Q37" s="185">
        <v>43</v>
      </c>
      <c r="R37" s="71" t="s">
        <v>71</v>
      </c>
      <c r="S37" s="173"/>
      <c r="T37" s="174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aca="true" t="shared" si="1" ref="A38:A55">IF(SUM(F38:Q38)&lt;1,"Y","")</f>
      </c>
      <c r="B38" s="19" t="s">
        <v>37</v>
      </c>
      <c r="C38" s="49" t="s">
        <v>114</v>
      </c>
      <c r="D38" s="173"/>
      <c r="E38" s="174"/>
      <c r="F38" s="183">
        <v>117.74</v>
      </c>
      <c r="G38" s="184">
        <v>119</v>
      </c>
      <c r="H38" s="185">
        <v>119</v>
      </c>
      <c r="I38" s="183">
        <v>100</v>
      </c>
      <c r="J38" s="184">
        <v>100</v>
      </c>
      <c r="K38" s="185">
        <v>100</v>
      </c>
      <c r="L38" s="183">
        <v>44.3</v>
      </c>
      <c r="M38" s="184">
        <v>44</v>
      </c>
      <c r="N38" s="185">
        <v>44</v>
      </c>
      <c r="O38" s="183">
        <v>26.56</v>
      </c>
      <c r="P38" s="184">
        <v>25</v>
      </c>
      <c r="Q38" s="185">
        <v>25</v>
      </c>
      <c r="R38" s="71" t="s">
        <v>72</v>
      </c>
      <c r="S38" s="173"/>
      <c r="T38" s="174"/>
      <c r="AA38">
        <v>3</v>
      </c>
      <c r="AD38">
        <v>3</v>
      </c>
      <c r="AE38">
        <v>2</v>
      </c>
      <c r="AF38">
        <v>2</v>
      </c>
      <c r="AG38">
        <v>3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3</v>
      </c>
    </row>
    <row r="39" spans="1:42" ht="12.75">
      <c r="A39">
        <f t="shared" si="1"/>
      </c>
      <c r="B39" s="19" t="s">
        <v>7</v>
      </c>
      <c r="C39" s="49" t="s">
        <v>115</v>
      </c>
      <c r="D39" s="173"/>
      <c r="E39" s="174"/>
      <c r="F39" s="183">
        <v>57.778</v>
      </c>
      <c r="G39" s="184">
        <v>65</v>
      </c>
      <c r="H39" s="185">
        <v>70</v>
      </c>
      <c r="I39" s="183">
        <v>42.858</v>
      </c>
      <c r="J39" s="184">
        <v>47</v>
      </c>
      <c r="K39" s="185">
        <v>52</v>
      </c>
      <c r="L39" s="183">
        <v>35.34</v>
      </c>
      <c r="M39" s="184">
        <v>38</v>
      </c>
      <c r="N39" s="185">
        <v>43</v>
      </c>
      <c r="O39" s="183">
        <v>20.42</v>
      </c>
      <c r="P39" s="184">
        <v>20</v>
      </c>
      <c r="Q39" s="185">
        <v>25</v>
      </c>
      <c r="R39" s="71" t="s">
        <v>73</v>
      </c>
      <c r="S39" s="173"/>
      <c r="T39" s="174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2.75">
      <c r="A40">
        <f t="shared" si="1"/>
      </c>
      <c r="B40" s="19" t="s">
        <v>27</v>
      </c>
      <c r="C40" s="49" t="s">
        <v>116</v>
      </c>
      <c r="D40" s="173"/>
      <c r="E40" s="174"/>
      <c r="F40" s="183">
        <v>6.029999999999999</v>
      </c>
      <c r="G40" s="184">
        <v>6.029999999999999</v>
      </c>
      <c r="H40" s="185">
        <v>6.029999999999999</v>
      </c>
      <c r="I40" s="183">
        <v>4</v>
      </c>
      <c r="J40" s="184">
        <v>4</v>
      </c>
      <c r="K40" s="185">
        <v>4</v>
      </c>
      <c r="L40" s="183">
        <v>5.89</v>
      </c>
      <c r="M40" s="184">
        <v>5.89</v>
      </c>
      <c r="N40" s="185">
        <v>5.89</v>
      </c>
      <c r="O40" s="183">
        <v>3.86</v>
      </c>
      <c r="P40" s="184">
        <v>3.86</v>
      </c>
      <c r="Q40" s="185">
        <v>3.86</v>
      </c>
      <c r="R40" s="71" t="s">
        <v>132</v>
      </c>
      <c r="S40" s="173"/>
      <c r="T40" s="174"/>
      <c r="AA40">
        <v>3</v>
      </c>
      <c r="AD40">
        <v>3</v>
      </c>
      <c r="AE40">
        <v>3</v>
      </c>
      <c r="AF40">
        <v>3</v>
      </c>
      <c r="AG40">
        <v>3</v>
      </c>
      <c r="AH40">
        <v>3</v>
      </c>
      <c r="AI40">
        <v>3</v>
      </c>
      <c r="AJ40">
        <v>3</v>
      </c>
      <c r="AK40">
        <v>3</v>
      </c>
      <c r="AL40">
        <v>3</v>
      </c>
      <c r="AM40">
        <v>3</v>
      </c>
      <c r="AN40">
        <v>3</v>
      </c>
      <c r="AO40">
        <v>3</v>
      </c>
      <c r="AP40">
        <v>3</v>
      </c>
    </row>
    <row r="41" spans="1:42" ht="12.75">
      <c r="A41">
        <f t="shared" si="1"/>
      </c>
      <c r="B41" s="19" t="s">
        <v>38</v>
      </c>
      <c r="C41" s="49" t="s">
        <v>117</v>
      </c>
      <c r="D41" s="173"/>
      <c r="E41" s="174"/>
      <c r="F41" s="183">
        <v>2310.66</v>
      </c>
      <c r="G41" s="184">
        <v>2435</v>
      </c>
      <c r="H41" s="185">
        <v>2435</v>
      </c>
      <c r="I41" s="183">
        <v>2285</v>
      </c>
      <c r="J41" s="184">
        <v>2395</v>
      </c>
      <c r="K41" s="185">
        <v>2395</v>
      </c>
      <c r="L41" s="183">
        <v>37</v>
      </c>
      <c r="M41" s="184">
        <v>50</v>
      </c>
      <c r="N41" s="185">
        <v>50</v>
      </c>
      <c r="O41" s="183">
        <v>11.34</v>
      </c>
      <c r="P41" s="184">
        <v>10</v>
      </c>
      <c r="Q41" s="185">
        <v>10</v>
      </c>
      <c r="R41" s="71" t="s">
        <v>74</v>
      </c>
      <c r="S41" s="173"/>
      <c r="T41" s="174"/>
      <c r="AA41">
        <v>3</v>
      </c>
      <c r="AD41">
        <v>3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3</v>
      </c>
      <c r="AN41">
        <v>2</v>
      </c>
      <c r="AO41">
        <v>2</v>
      </c>
      <c r="AP41">
        <v>3</v>
      </c>
    </row>
    <row r="42" spans="1:42" ht="13.5" thickBot="1">
      <c r="A42">
        <f t="shared" si="1"/>
      </c>
      <c r="B42" s="19" t="s">
        <v>16</v>
      </c>
      <c r="C42" s="49" t="s">
        <v>118</v>
      </c>
      <c r="D42" s="173"/>
      <c r="E42" s="174"/>
      <c r="F42" s="183">
        <v>520.87</v>
      </c>
      <c r="G42" s="184">
        <v>520</v>
      </c>
      <c r="H42" s="185">
        <v>520</v>
      </c>
      <c r="I42" s="183">
        <v>41.13</v>
      </c>
      <c r="J42" s="184">
        <v>40</v>
      </c>
      <c r="K42" s="185">
        <v>40</v>
      </c>
      <c r="L42" s="183">
        <v>497</v>
      </c>
      <c r="M42" s="184">
        <v>500</v>
      </c>
      <c r="N42" s="185">
        <v>500</v>
      </c>
      <c r="O42" s="183">
        <v>17.259999999999998</v>
      </c>
      <c r="P42" s="184">
        <v>20</v>
      </c>
      <c r="Q42" s="185">
        <v>20</v>
      </c>
      <c r="R42" s="71" t="s">
        <v>76</v>
      </c>
      <c r="S42" s="173"/>
      <c r="T42" s="174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1:42" ht="14.25" thickBot="1" thickTop="1">
      <c r="A43">
        <f t="shared" si="1"/>
      </c>
      <c r="C43" s="14" t="s">
        <v>42</v>
      </c>
      <c r="D43" s="177"/>
      <c r="E43" s="178"/>
      <c r="F43" s="155">
        <v>13394.072145465832</v>
      </c>
      <c r="G43" s="156">
        <v>13545.638093922573</v>
      </c>
      <c r="H43" s="157">
        <v>13576.425102437264</v>
      </c>
      <c r="I43" s="155">
        <v>14631.49155</v>
      </c>
      <c r="J43" s="156">
        <v>14818.737328059025</v>
      </c>
      <c r="K43" s="157">
        <v>14818.164821480867</v>
      </c>
      <c r="L43" s="155">
        <v>4606.35409478634</v>
      </c>
      <c r="M43" s="156">
        <v>4574.269924238979</v>
      </c>
      <c r="N43" s="157">
        <v>4622.26929462041</v>
      </c>
      <c r="O43" s="155">
        <v>5843.773499320509</v>
      </c>
      <c r="P43" s="156">
        <v>5847.369158375433</v>
      </c>
      <c r="Q43" s="157">
        <v>5864.009013664011</v>
      </c>
      <c r="R43" s="14" t="s">
        <v>42</v>
      </c>
      <c r="S43" s="177"/>
      <c r="T43" s="178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1:42" ht="13.5" thickTop="1">
      <c r="A44">
        <f t="shared" si="1"/>
      </c>
      <c r="B44" s="16" t="s">
        <v>5</v>
      </c>
      <c r="C44" s="49" t="s">
        <v>119</v>
      </c>
      <c r="D44" s="173"/>
      <c r="E44" s="174"/>
      <c r="F44" s="183">
        <v>150.1</v>
      </c>
      <c r="G44" s="184">
        <v>160</v>
      </c>
      <c r="H44" s="185">
        <v>160</v>
      </c>
      <c r="I44" s="183">
        <v>210</v>
      </c>
      <c r="J44" s="184">
        <v>220</v>
      </c>
      <c r="K44" s="185">
        <v>230</v>
      </c>
      <c r="L44" s="183">
        <v>17.9</v>
      </c>
      <c r="M44" s="184">
        <v>20</v>
      </c>
      <c r="N44" s="185">
        <v>20</v>
      </c>
      <c r="O44" s="183">
        <v>77.8</v>
      </c>
      <c r="P44" s="184">
        <v>80</v>
      </c>
      <c r="Q44" s="185">
        <v>90</v>
      </c>
      <c r="R44" s="71" t="s">
        <v>77</v>
      </c>
      <c r="S44" s="173"/>
      <c r="T44" s="174"/>
      <c r="AA44">
        <v>3</v>
      </c>
      <c r="AD44">
        <v>3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3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3</v>
      </c>
    </row>
    <row r="45" spans="1:42" ht="12.75">
      <c r="A45">
        <f t="shared" si="1"/>
      </c>
      <c r="B45" s="16" t="s">
        <v>17</v>
      </c>
      <c r="C45" s="49" t="s">
        <v>120</v>
      </c>
      <c r="D45" s="173"/>
      <c r="E45" s="174"/>
      <c r="F45" s="183">
        <v>82.78</v>
      </c>
      <c r="G45" s="184">
        <v>82.78</v>
      </c>
      <c r="H45" s="185">
        <v>82.78</v>
      </c>
      <c r="I45" s="183">
        <v>117.91</v>
      </c>
      <c r="J45" s="184">
        <v>117.91</v>
      </c>
      <c r="K45" s="185">
        <v>117.91</v>
      </c>
      <c r="L45" s="183">
        <v>22.29</v>
      </c>
      <c r="M45" s="184">
        <v>22.29</v>
      </c>
      <c r="N45" s="185">
        <v>22.29</v>
      </c>
      <c r="O45" s="183">
        <v>57.419999999999995</v>
      </c>
      <c r="P45" s="184">
        <v>57.419999999999995</v>
      </c>
      <c r="Q45" s="185">
        <v>57.419999999999995</v>
      </c>
      <c r="R45" s="71" t="s">
        <v>78</v>
      </c>
      <c r="S45" s="173"/>
      <c r="T45" s="174"/>
      <c r="AA45">
        <v>3</v>
      </c>
      <c r="AD45">
        <v>3</v>
      </c>
      <c r="AE45">
        <v>3</v>
      </c>
      <c r="AF45">
        <v>3</v>
      </c>
      <c r="AG45">
        <v>3</v>
      </c>
      <c r="AH45">
        <v>3</v>
      </c>
      <c r="AI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3</v>
      </c>
    </row>
    <row r="46" spans="1:42" ht="12.75">
      <c r="A46">
        <f t="shared" si="1"/>
      </c>
      <c r="B46" s="16" t="s">
        <v>22</v>
      </c>
      <c r="C46" s="49" t="s">
        <v>121</v>
      </c>
      <c r="D46" s="173"/>
      <c r="E46" s="174"/>
      <c r="F46" s="183">
        <v>23.75</v>
      </c>
      <c r="G46" s="184">
        <v>23.75</v>
      </c>
      <c r="H46" s="185">
        <v>23.75</v>
      </c>
      <c r="I46" s="183">
        <v>21</v>
      </c>
      <c r="J46" s="184">
        <v>21</v>
      </c>
      <c r="K46" s="185">
        <v>21</v>
      </c>
      <c r="L46" s="183">
        <v>2.75</v>
      </c>
      <c r="M46" s="184">
        <v>2.75</v>
      </c>
      <c r="N46" s="185">
        <v>2.75</v>
      </c>
      <c r="O46" s="183">
        <v>0</v>
      </c>
      <c r="P46" s="184">
        <v>0</v>
      </c>
      <c r="Q46" s="185">
        <v>0</v>
      </c>
      <c r="R46" s="71" t="s">
        <v>22</v>
      </c>
      <c r="S46" s="173"/>
      <c r="T46" s="174"/>
      <c r="AA46">
        <v>3</v>
      </c>
      <c r="AD46">
        <v>3</v>
      </c>
      <c r="AE46">
        <v>3</v>
      </c>
      <c r="AF46">
        <v>3</v>
      </c>
      <c r="AG46">
        <v>3</v>
      </c>
      <c r="AH46">
        <v>3</v>
      </c>
      <c r="AI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  <c r="AP46">
        <v>3</v>
      </c>
    </row>
    <row r="47" spans="1:42" ht="12.75">
      <c r="A47">
        <f t="shared" si="1"/>
      </c>
      <c r="B47" s="16" t="s">
        <v>23</v>
      </c>
      <c r="C47" s="49" t="s">
        <v>122</v>
      </c>
      <c r="D47" s="173"/>
      <c r="E47" s="174"/>
      <c r="F47" s="183">
        <v>0.38</v>
      </c>
      <c r="G47" s="184">
        <v>0.38</v>
      </c>
      <c r="H47" s="185">
        <v>0.38</v>
      </c>
      <c r="I47" s="183">
        <v>0</v>
      </c>
      <c r="J47" s="184">
        <v>0</v>
      </c>
      <c r="K47" s="185">
        <v>0</v>
      </c>
      <c r="L47" s="183">
        <v>0.38</v>
      </c>
      <c r="M47" s="184">
        <v>0.38</v>
      </c>
      <c r="N47" s="185">
        <v>0.38</v>
      </c>
      <c r="O47" s="183">
        <v>0</v>
      </c>
      <c r="P47" s="184">
        <v>0</v>
      </c>
      <c r="Q47" s="185">
        <v>0</v>
      </c>
      <c r="R47" s="71" t="s">
        <v>79</v>
      </c>
      <c r="S47" s="173"/>
      <c r="T47" s="174"/>
      <c r="AA47">
        <v>3</v>
      </c>
      <c r="AD47">
        <v>3</v>
      </c>
      <c r="AE47">
        <v>3</v>
      </c>
      <c r="AF47">
        <v>3</v>
      </c>
      <c r="AG47">
        <v>3</v>
      </c>
      <c r="AH47">
        <v>3</v>
      </c>
      <c r="AI47">
        <v>3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3</v>
      </c>
      <c r="AP47">
        <v>3</v>
      </c>
    </row>
    <row r="48" spans="1:42" ht="12.75">
      <c r="A48">
        <f t="shared" si="1"/>
      </c>
      <c r="B48" s="16" t="s">
        <v>26</v>
      </c>
      <c r="C48" s="49" t="s">
        <v>123</v>
      </c>
      <c r="D48" s="173"/>
      <c r="E48" s="174"/>
      <c r="F48" s="183">
        <v>18.1325</v>
      </c>
      <c r="G48" s="184">
        <v>18.1325</v>
      </c>
      <c r="H48" s="185">
        <v>18.1325</v>
      </c>
      <c r="I48" s="183">
        <v>12.1125</v>
      </c>
      <c r="J48" s="184">
        <v>12.1125</v>
      </c>
      <c r="K48" s="185">
        <v>12.1125</v>
      </c>
      <c r="L48" s="183">
        <v>6.13</v>
      </c>
      <c r="M48" s="184">
        <v>6.13</v>
      </c>
      <c r="N48" s="185">
        <v>6.13</v>
      </c>
      <c r="O48" s="183">
        <v>0.11</v>
      </c>
      <c r="P48" s="184">
        <v>0.11</v>
      </c>
      <c r="Q48" s="185">
        <v>0.11</v>
      </c>
      <c r="R48" s="71" t="s">
        <v>26</v>
      </c>
      <c r="S48" s="173"/>
      <c r="T48" s="174"/>
      <c r="AA48">
        <v>3</v>
      </c>
      <c r="AD48">
        <v>3</v>
      </c>
      <c r="AE48">
        <v>3</v>
      </c>
      <c r="AF48">
        <v>3</v>
      </c>
      <c r="AG48">
        <v>3</v>
      </c>
      <c r="AH48">
        <v>3</v>
      </c>
      <c r="AI48">
        <v>3</v>
      </c>
      <c r="AJ48">
        <v>3</v>
      </c>
      <c r="AK48">
        <v>3</v>
      </c>
      <c r="AL48">
        <v>3</v>
      </c>
      <c r="AM48">
        <v>3</v>
      </c>
      <c r="AN48">
        <v>3</v>
      </c>
      <c r="AO48">
        <v>3</v>
      </c>
      <c r="AP48">
        <v>3</v>
      </c>
    </row>
    <row r="49" spans="1:42" ht="12.75">
      <c r="A49">
        <f t="shared" si="1"/>
      </c>
      <c r="B49" s="16" t="s">
        <v>34</v>
      </c>
      <c r="C49" s="49" t="s">
        <v>124</v>
      </c>
      <c r="D49" s="173"/>
      <c r="E49" s="174"/>
      <c r="F49" s="183">
        <v>1300</v>
      </c>
      <c r="G49" s="184">
        <v>1403.92</v>
      </c>
      <c r="H49" s="185">
        <v>1474.0659999999998</v>
      </c>
      <c r="I49" s="183">
        <v>3209</v>
      </c>
      <c r="J49" s="184">
        <v>3465.7200000000003</v>
      </c>
      <c r="K49" s="185">
        <v>3639.0060000000003</v>
      </c>
      <c r="L49" s="183">
        <v>1</v>
      </c>
      <c r="M49" s="184">
        <v>1</v>
      </c>
      <c r="N49" s="185">
        <v>1</v>
      </c>
      <c r="O49" s="183">
        <v>1910</v>
      </c>
      <c r="P49" s="184">
        <v>2062.8</v>
      </c>
      <c r="Q49" s="185">
        <v>2165.9400000000005</v>
      </c>
      <c r="R49" s="71" t="s">
        <v>80</v>
      </c>
      <c r="S49" s="173"/>
      <c r="T49" s="174"/>
      <c r="AA49">
        <v>3</v>
      </c>
      <c r="AD49">
        <v>3</v>
      </c>
      <c r="AE49">
        <v>2</v>
      </c>
      <c r="AF49">
        <v>2</v>
      </c>
      <c r="AG49">
        <v>3</v>
      </c>
      <c r="AH49">
        <v>2</v>
      </c>
      <c r="AI49">
        <v>2</v>
      </c>
      <c r="AJ49">
        <v>3</v>
      </c>
      <c r="AK49">
        <v>2</v>
      </c>
      <c r="AL49">
        <v>2</v>
      </c>
      <c r="AM49">
        <v>3</v>
      </c>
      <c r="AN49">
        <v>2</v>
      </c>
      <c r="AO49">
        <v>2</v>
      </c>
      <c r="AP49">
        <v>3</v>
      </c>
    </row>
    <row r="50" spans="1:42" ht="12.75">
      <c r="A50">
        <f t="shared" si="1"/>
      </c>
      <c r="B50" s="16" t="s">
        <v>39</v>
      </c>
      <c r="C50" s="49" t="s">
        <v>125</v>
      </c>
      <c r="D50" s="173"/>
      <c r="E50" s="174"/>
      <c r="F50" s="183">
        <v>85.36</v>
      </c>
      <c r="G50" s="184">
        <v>85.36</v>
      </c>
      <c r="H50" s="185">
        <v>85.36</v>
      </c>
      <c r="I50" s="183">
        <v>600</v>
      </c>
      <c r="J50" s="184">
        <v>600</v>
      </c>
      <c r="K50" s="185">
        <v>600</v>
      </c>
      <c r="L50" s="183">
        <v>7.36</v>
      </c>
      <c r="M50" s="184">
        <v>7.36</v>
      </c>
      <c r="N50" s="185">
        <v>7.36</v>
      </c>
      <c r="O50" s="183">
        <v>522</v>
      </c>
      <c r="P50" s="184">
        <v>522</v>
      </c>
      <c r="Q50" s="185">
        <v>522</v>
      </c>
      <c r="R50" s="71" t="s">
        <v>39</v>
      </c>
      <c r="S50" s="173"/>
      <c r="T50" s="174"/>
      <c r="AA50">
        <v>3</v>
      </c>
      <c r="AD50">
        <v>3</v>
      </c>
      <c r="AE50">
        <v>3</v>
      </c>
      <c r="AF50">
        <v>3</v>
      </c>
      <c r="AG50">
        <v>3</v>
      </c>
      <c r="AH50">
        <v>3</v>
      </c>
      <c r="AI50">
        <v>3</v>
      </c>
      <c r="AJ50">
        <v>3</v>
      </c>
      <c r="AK50">
        <v>3</v>
      </c>
      <c r="AL50">
        <v>3</v>
      </c>
      <c r="AM50">
        <v>3</v>
      </c>
      <c r="AN50">
        <v>3</v>
      </c>
      <c r="AO50">
        <v>3</v>
      </c>
      <c r="AP50">
        <v>3</v>
      </c>
    </row>
    <row r="51" spans="1:42" ht="13.5" thickBot="1">
      <c r="A51">
        <f t="shared" si="1"/>
      </c>
      <c r="B51" s="16" t="s">
        <v>41</v>
      </c>
      <c r="C51" s="49" t="s">
        <v>126</v>
      </c>
      <c r="D51" s="173"/>
      <c r="E51" s="174"/>
      <c r="F51" s="183">
        <v>13.59</v>
      </c>
      <c r="G51" s="184">
        <v>13.59</v>
      </c>
      <c r="H51" s="185">
        <v>13.59</v>
      </c>
      <c r="I51" s="183">
        <v>4.17</v>
      </c>
      <c r="J51" s="184">
        <v>4.17</v>
      </c>
      <c r="K51" s="185">
        <v>4.17</v>
      </c>
      <c r="L51" s="183">
        <v>11.08</v>
      </c>
      <c r="M51" s="184">
        <v>11.08</v>
      </c>
      <c r="N51" s="185">
        <v>11.08</v>
      </c>
      <c r="O51" s="183">
        <v>1.66</v>
      </c>
      <c r="P51" s="184">
        <v>1.66</v>
      </c>
      <c r="Q51" s="185">
        <v>1.66</v>
      </c>
      <c r="R51" s="71" t="s">
        <v>81</v>
      </c>
      <c r="S51" s="173"/>
      <c r="T51" s="174"/>
      <c r="AA51">
        <v>3</v>
      </c>
      <c r="AD51">
        <v>3</v>
      </c>
      <c r="AE51">
        <v>3</v>
      </c>
      <c r="AF51">
        <v>3</v>
      </c>
      <c r="AG51">
        <v>3</v>
      </c>
      <c r="AH51">
        <v>3</v>
      </c>
      <c r="AI51">
        <v>3</v>
      </c>
      <c r="AJ51">
        <v>3</v>
      </c>
      <c r="AK51">
        <v>3</v>
      </c>
      <c r="AL51">
        <v>3</v>
      </c>
      <c r="AM51">
        <v>3</v>
      </c>
      <c r="AN51">
        <v>3</v>
      </c>
      <c r="AO51">
        <v>3</v>
      </c>
      <c r="AP51">
        <v>3</v>
      </c>
    </row>
    <row r="52" spans="1:42" ht="14.25" thickBot="1" thickTop="1">
      <c r="A52">
        <f t="shared" si="1"/>
      </c>
      <c r="C52" s="14" t="s">
        <v>364</v>
      </c>
      <c r="D52" s="177"/>
      <c r="E52" s="178"/>
      <c r="F52" s="155">
        <v>1674.0924999999997</v>
      </c>
      <c r="G52" s="156">
        <v>1787.9125</v>
      </c>
      <c r="H52" s="157">
        <v>1858.0584999999996</v>
      </c>
      <c r="I52" s="155">
        <v>4174.1925</v>
      </c>
      <c r="J52" s="156">
        <v>4440.9125</v>
      </c>
      <c r="K52" s="157">
        <v>4624.1985</v>
      </c>
      <c r="L52" s="155">
        <v>68.89</v>
      </c>
      <c r="M52" s="156">
        <v>70.99000000000001</v>
      </c>
      <c r="N52" s="157">
        <v>70.99000000000001</v>
      </c>
      <c r="O52" s="155">
        <v>2568.99</v>
      </c>
      <c r="P52" s="156">
        <v>2723.9900000000002</v>
      </c>
      <c r="Q52" s="157">
        <v>2837.1300000000006</v>
      </c>
      <c r="R52" s="14" t="s">
        <v>365</v>
      </c>
      <c r="S52" s="177"/>
      <c r="T52" s="178"/>
      <c r="AA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</row>
    <row r="53" spans="1:42" ht="13.5" thickTop="1">
      <c r="A53">
        <f t="shared" si="1"/>
      </c>
      <c r="B53" s="16" t="s">
        <v>6</v>
      </c>
      <c r="C53" s="170" t="s">
        <v>128</v>
      </c>
      <c r="D53" s="171"/>
      <c r="E53" s="172"/>
      <c r="F53" s="180">
        <v>1707.8789099195856</v>
      </c>
      <c r="G53" s="181">
        <v>1846.0604759023377</v>
      </c>
      <c r="H53" s="182">
        <v>1836.8951685971024</v>
      </c>
      <c r="I53" s="180">
        <v>1388</v>
      </c>
      <c r="J53" s="181">
        <v>1418.7532368386292</v>
      </c>
      <c r="K53" s="182">
        <v>1454.2220677595947</v>
      </c>
      <c r="L53" s="180">
        <v>886.3519153710531</v>
      </c>
      <c r="M53" s="181">
        <v>984.1632187380823</v>
      </c>
      <c r="N53" s="182">
        <v>970.3678902607102</v>
      </c>
      <c r="O53" s="180">
        <v>566.4730054514675</v>
      </c>
      <c r="P53" s="181">
        <v>556.8559796743739</v>
      </c>
      <c r="Q53" s="182">
        <v>587.6947894232026</v>
      </c>
      <c r="R53" s="83" t="s">
        <v>6</v>
      </c>
      <c r="S53" s="171"/>
      <c r="T53" s="172"/>
      <c r="AA53">
        <v>3</v>
      </c>
      <c r="AD53">
        <v>3</v>
      </c>
      <c r="AE53">
        <v>2</v>
      </c>
      <c r="AF53">
        <v>2</v>
      </c>
      <c r="AG53">
        <v>3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3</v>
      </c>
    </row>
    <row r="54" spans="1:42" ht="13.5" thickBot="1">
      <c r="A54">
        <f t="shared" si="1"/>
      </c>
      <c r="B54" s="16" t="s">
        <v>40</v>
      </c>
      <c r="C54" s="103" t="s">
        <v>129</v>
      </c>
      <c r="D54" s="175"/>
      <c r="E54" s="176"/>
      <c r="F54" s="186">
        <v>19228</v>
      </c>
      <c r="G54" s="187">
        <v>20218.54</v>
      </c>
      <c r="H54" s="188">
        <v>21230.5</v>
      </c>
      <c r="I54" s="186">
        <v>22654</v>
      </c>
      <c r="J54" s="187">
        <v>23400</v>
      </c>
      <c r="K54" s="188">
        <v>24171</v>
      </c>
      <c r="L54" s="186">
        <v>729</v>
      </c>
      <c r="M54" s="187">
        <v>806.72</v>
      </c>
      <c r="N54" s="188">
        <v>883.39</v>
      </c>
      <c r="O54" s="186">
        <v>4155</v>
      </c>
      <c r="P54" s="187">
        <v>3988.1800000000003</v>
      </c>
      <c r="Q54" s="188">
        <v>3823.89</v>
      </c>
      <c r="R54" s="104" t="s">
        <v>82</v>
      </c>
      <c r="S54" s="175"/>
      <c r="T54" s="176"/>
      <c r="AA54">
        <v>2</v>
      </c>
      <c r="AD54">
        <v>2</v>
      </c>
      <c r="AE54">
        <v>2</v>
      </c>
      <c r="AF54">
        <v>2</v>
      </c>
      <c r="AG54">
        <v>2</v>
      </c>
      <c r="AH54">
        <v>2</v>
      </c>
      <c r="AI54">
        <v>2</v>
      </c>
      <c r="AJ54">
        <v>2</v>
      </c>
      <c r="AK54">
        <v>2</v>
      </c>
      <c r="AL54">
        <v>2</v>
      </c>
      <c r="AM54">
        <v>2</v>
      </c>
      <c r="AN54">
        <v>2</v>
      </c>
      <c r="AO54">
        <v>2</v>
      </c>
      <c r="AP54">
        <v>2</v>
      </c>
    </row>
    <row r="55" spans="1:42" ht="14.25" thickBot="1" thickTop="1">
      <c r="A55">
        <f t="shared" si="1"/>
      </c>
      <c r="C55" s="14" t="s">
        <v>43</v>
      </c>
      <c r="D55" s="12"/>
      <c r="E55" s="13"/>
      <c r="F55" s="155">
        <v>20935.878909919586</v>
      </c>
      <c r="G55" s="156">
        <v>22064.600475902338</v>
      </c>
      <c r="H55" s="157">
        <v>23067.395168597104</v>
      </c>
      <c r="I55" s="155">
        <v>24042</v>
      </c>
      <c r="J55" s="156">
        <v>24818.75323683863</v>
      </c>
      <c r="K55" s="157">
        <v>25625.222067759594</v>
      </c>
      <c r="L55" s="155">
        <v>1615.351915371053</v>
      </c>
      <c r="M55" s="156">
        <v>1790.8832187380822</v>
      </c>
      <c r="N55" s="157">
        <v>1853.7578902607102</v>
      </c>
      <c r="O55" s="155">
        <v>4721.4730054514675</v>
      </c>
      <c r="P55" s="156">
        <v>4545.035979674374</v>
      </c>
      <c r="Q55" s="157">
        <v>4411.584789423203</v>
      </c>
      <c r="R55" s="18" t="s">
        <v>130</v>
      </c>
      <c r="S55" s="8"/>
      <c r="T55" s="9"/>
      <c r="AA55" t="e">
        <v>#REF!</v>
      </c>
      <c r="AD55" t="e">
        <v>#REF!</v>
      </c>
      <c r="AE55" t="e">
        <v>#REF!</v>
      </c>
      <c r="AF55" t="e">
        <v>#REF!</v>
      </c>
      <c r="AG55" t="e">
        <v>#REF!</v>
      </c>
      <c r="AH55" t="e">
        <v>#REF!</v>
      </c>
      <c r="AI55" t="e">
        <v>#REF!</v>
      </c>
      <c r="AJ55" t="e">
        <v>#REF!</v>
      </c>
      <c r="AK55" t="e">
        <v>#REF!</v>
      </c>
      <c r="AL55" t="e">
        <v>#REF!</v>
      </c>
      <c r="AM55" t="e">
        <v>#REF!</v>
      </c>
      <c r="AN55" t="e">
        <v>#REF!</v>
      </c>
      <c r="AO55" t="e">
        <v>#REF!</v>
      </c>
      <c r="AP55" t="e">
        <v>#REF!</v>
      </c>
    </row>
    <row r="56" spans="3:20" ht="13.5" thickTop="1">
      <c r="C56" s="41" t="str">
        <f ca="1">CELL("filename")</f>
        <v>C:\MyFiles\Timber\Timber Committee\TCQ2019\Masterfiles\[TF2019_final_tables_postmeeting.xls]Table 13</v>
      </c>
      <c r="S56" s="39"/>
      <c r="T56" s="43" t="str">
        <f ca="1">CONCATENATE("printed on ",DAY(NOW()),"/",MONTH(NOW()))</f>
        <v>printed on 15/11</v>
      </c>
    </row>
  </sheetData>
  <sheetProtection/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55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AP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74" t="s">
        <v>136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6:17" ht="12.75">
      <c r="F3" s="274" t="s">
        <v>279</v>
      </c>
      <c r="G3" s="274"/>
      <c r="H3" s="274"/>
      <c r="I3" s="274"/>
      <c r="J3" s="274"/>
      <c r="K3" s="274"/>
      <c r="L3" s="274" t="s">
        <v>135</v>
      </c>
      <c r="M3" s="274"/>
      <c r="N3" s="274"/>
      <c r="O3" s="274"/>
      <c r="P3" s="274"/>
      <c r="Q3" s="274"/>
    </row>
    <row r="5" spans="11:15" ht="15" thickBot="1">
      <c r="K5" s="278" t="s">
        <v>85</v>
      </c>
      <c r="L5" s="278"/>
      <c r="N5" s="11"/>
      <c r="O5" s="11"/>
    </row>
    <row r="6" spans="3:20" ht="13.5" thickTop="1">
      <c r="C6" s="2"/>
      <c r="D6" s="3"/>
      <c r="E6" s="4"/>
      <c r="F6" s="275" t="s">
        <v>44</v>
      </c>
      <c r="G6" s="276"/>
      <c r="H6" s="27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1" t="s">
        <v>0</v>
      </c>
      <c r="D7" s="272"/>
      <c r="E7" s="273"/>
      <c r="F7" s="271" t="s">
        <v>45</v>
      </c>
      <c r="G7" s="272"/>
      <c r="H7" s="273"/>
      <c r="I7" s="271" t="s">
        <v>46</v>
      </c>
      <c r="J7" s="272"/>
      <c r="K7" s="273"/>
      <c r="L7" s="271" t="s">
        <v>47</v>
      </c>
      <c r="M7" s="272"/>
      <c r="N7" s="273"/>
      <c r="O7" s="271" t="s">
        <v>48</v>
      </c>
      <c r="P7" s="272"/>
      <c r="Q7" s="273"/>
      <c r="R7" s="271" t="s">
        <v>49</v>
      </c>
      <c r="S7" s="272"/>
      <c r="T7" s="273"/>
    </row>
    <row r="8" spans="3:42" ht="13.5" thickBot="1">
      <c r="C8" s="7"/>
      <c r="D8" s="8"/>
      <c r="E8" s="9"/>
      <c r="F8" s="26">
        <v>2018</v>
      </c>
      <c r="G8" s="27">
        <v>2019</v>
      </c>
      <c r="H8" s="25">
        <v>2020</v>
      </c>
      <c r="I8" s="26">
        <v>2018</v>
      </c>
      <c r="J8" s="27">
        <v>2019</v>
      </c>
      <c r="K8" s="25">
        <v>2020</v>
      </c>
      <c r="L8" s="26">
        <v>2018</v>
      </c>
      <c r="M8" s="27">
        <v>2019</v>
      </c>
      <c r="N8" s="25">
        <v>2020</v>
      </c>
      <c r="O8" s="26">
        <v>2018</v>
      </c>
      <c r="P8" s="27">
        <v>2019</v>
      </c>
      <c r="Q8" s="25">
        <v>2020</v>
      </c>
      <c r="R8" s="7"/>
      <c r="S8" s="8"/>
      <c r="T8" s="9"/>
      <c r="AA8" t="s">
        <v>0</v>
      </c>
      <c r="AD8" t="s">
        <v>338</v>
      </c>
      <c r="AG8" t="s">
        <v>46</v>
      </c>
      <c r="AJ8" t="s">
        <v>84</v>
      </c>
      <c r="AM8" t="s">
        <v>83</v>
      </c>
      <c r="AP8" t="s">
        <v>0</v>
      </c>
    </row>
    <row r="9" spans="1:42" ht="13.5" thickTop="1">
      <c r="A9">
        <f aca="true" t="shared" si="0" ref="A9:A35">IF(SUM(F9:Q9)&lt;1,"Y","")</f>
      </c>
      <c r="B9" s="15" t="s">
        <v>1</v>
      </c>
      <c r="C9" s="170" t="s">
        <v>88</v>
      </c>
      <c r="D9" s="171"/>
      <c r="E9" s="172"/>
      <c r="F9" s="180">
        <v>0.19</v>
      </c>
      <c r="G9" s="181">
        <v>0.19</v>
      </c>
      <c r="H9" s="182">
        <v>0.19</v>
      </c>
      <c r="I9" s="180">
        <v>0</v>
      </c>
      <c r="J9" s="181">
        <v>0</v>
      </c>
      <c r="K9" s="182">
        <v>0</v>
      </c>
      <c r="L9" s="180">
        <v>0.19</v>
      </c>
      <c r="M9" s="181">
        <v>0.19</v>
      </c>
      <c r="N9" s="182">
        <v>0.19</v>
      </c>
      <c r="O9" s="180">
        <v>0</v>
      </c>
      <c r="P9" s="181">
        <v>0</v>
      </c>
      <c r="Q9" s="182">
        <v>0</v>
      </c>
      <c r="R9" s="83" t="s">
        <v>50</v>
      </c>
      <c r="S9" s="171"/>
      <c r="T9" s="172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1:42" ht="12.75">
      <c r="A10">
        <f t="shared" si="0"/>
      </c>
      <c r="B10" s="19" t="s">
        <v>2</v>
      </c>
      <c r="C10" s="49" t="s">
        <v>89</v>
      </c>
      <c r="D10" s="173"/>
      <c r="E10" s="174"/>
      <c r="F10" s="183">
        <v>6.109999999999999</v>
      </c>
      <c r="G10" s="184">
        <v>6.1000000000000005</v>
      </c>
      <c r="H10" s="185">
        <v>6.1000000000000005</v>
      </c>
      <c r="I10" s="183">
        <v>0</v>
      </c>
      <c r="J10" s="184">
        <v>0</v>
      </c>
      <c r="K10" s="185">
        <v>0</v>
      </c>
      <c r="L10" s="183">
        <v>6.64</v>
      </c>
      <c r="M10" s="184">
        <v>6.7</v>
      </c>
      <c r="N10" s="185">
        <v>6.7</v>
      </c>
      <c r="O10" s="183">
        <v>0.53</v>
      </c>
      <c r="P10" s="184">
        <v>0.6</v>
      </c>
      <c r="Q10" s="185">
        <v>0.6</v>
      </c>
      <c r="R10" s="71" t="s">
        <v>51</v>
      </c>
      <c r="S10" s="173"/>
      <c r="T10" s="174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 t="s">
        <v>142</v>
      </c>
      <c r="C11" s="49" t="s">
        <v>141</v>
      </c>
      <c r="D11" s="173"/>
      <c r="E11" s="174"/>
      <c r="F11" s="183">
        <v>194.45</v>
      </c>
      <c r="G11" s="184">
        <v>194.45</v>
      </c>
      <c r="H11" s="185">
        <v>194.45</v>
      </c>
      <c r="I11" s="183">
        <v>10.45</v>
      </c>
      <c r="J11" s="184">
        <v>10.45</v>
      </c>
      <c r="K11" s="185">
        <v>10.45</v>
      </c>
      <c r="L11" s="183">
        <v>348</v>
      </c>
      <c r="M11" s="184">
        <v>348</v>
      </c>
      <c r="N11" s="185">
        <v>348</v>
      </c>
      <c r="O11" s="183">
        <v>164</v>
      </c>
      <c r="P11" s="184">
        <v>164</v>
      </c>
      <c r="Q11" s="185">
        <v>164</v>
      </c>
      <c r="R11" s="71" t="s">
        <v>143</v>
      </c>
      <c r="S11" s="173"/>
      <c r="T11" s="174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5</v>
      </c>
      <c r="AK11">
        <v>5</v>
      </c>
      <c r="AL11">
        <v>5</v>
      </c>
      <c r="AM11">
        <v>5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 t="s">
        <v>4</v>
      </c>
      <c r="C12" s="49" t="s">
        <v>90</v>
      </c>
      <c r="D12" s="173"/>
      <c r="E12" s="174"/>
      <c r="F12" s="183">
        <v>2.42</v>
      </c>
      <c r="G12" s="184">
        <v>4</v>
      </c>
      <c r="H12" s="185">
        <v>4</v>
      </c>
      <c r="I12" s="183">
        <v>2</v>
      </c>
      <c r="J12" s="184">
        <v>3</v>
      </c>
      <c r="K12" s="185">
        <v>3</v>
      </c>
      <c r="L12" s="183">
        <v>1.66</v>
      </c>
      <c r="M12" s="184">
        <v>3</v>
      </c>
      <c r="N12" s="185">
        <v>3</v>
      </c>
      <c r="O12" s="183">
        <v>1.24</v>
      </c>
      <c r="P12" s="184">
        <v>2</v>
      </c>
      <c r="Q12" s="185">
        <v>2</v>
      </c>
      <c r="R12" s="71" t="s">
        <v>52</v>
      </c>
      <c r="S12" s="173"/>
      <c r="T12" s="174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 t="s">
        <v>3</v>
      </c>
      <c r="C13" s="49" t="s">
        <v>91</v>
      </c>
      <c r="D13" s="173"/>
      <c r="E13" s="174"/>
      <c r="F13" s="183">
        <v>0.43999999999999995</v>
      </c>
      <c r="G13" s="184">
        <v>0.43999999999999995</v>
      </c>
      <c r="H13" s="185">
        <v>0.43999999999999995</v>
      </c>
      <c r="I13" s="183">
        <v>0</v>
      </c>
      <c r="J13" s="184">
        <v>0</v>
      </c>
      <c r="K13" s="185">
        <v>0</v>
      </c>
      <c r="L13" s="183">
        <v>0.47</v>
      </c>
      <c r="M13" s="184">
        <v>0.47</v>
      </c>
      <c r="N13" s="185">
        <v>0.47</v>
      </c>
      <c r="O13" s="183">
        <v>0.03</v>
      </c>
      <c r="P13" s="184">
        <v>0.03</v>
      </c>
      <c r="Q13" s="185">
        <v>0.03</v>
      </c>
      <c r="R13" s="71" t="s">
        <v>53</v>
      </c>
      <c r="S13" s="173"/>
      <c r="T13" s="174"/>
      <c r="AA13">
        <v>3</v>
      </c>
      <c r="AD13">
        <v>3</v>
      </c>
      <c r="AE13">
        <v>3</v>
      </c>
      <c r="AF13">
        <v>3</v>
      </c>
      <c r="AG13">
        <v>5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 t="s">
        <v>18</v>
      </c>
      <c r="C14" s="49" t="s">
        <v>92</v>
      </c>
      <c r="D14" s="173"/>
      <c r="E14" s="174"/>
      <c r="F14" s="183">
        <v>3.86</v>
      </c>
      <c r="G14" s="184">
        <v>3.86</v>
      </c>
      <c r="H14" s="185">
        <v>3.86</v>
      </c>
      <c r="I14" s="183">
        <v>0</v>
      </c>
      <c r="J14" s="184">
        <v>0</v>
      </c>
      <c r="K14" s="185">
        <v>0</v>
      </c>
      <c r="L14" s="183">
        <v>4.29</v>
      </c>
      <c r="M14" s="184">
        <v>4.29</v>
      </c>
      <c r="N14" s="185">
        <v>4.29</v>
      </c>
      <c r="O14" s="183">
        <v>0.43</v>
      </c>
      <c r="P14" s="184">
        <v>0.43</v>
      </c>
      <c r="Q14" s="185">
        <v>0.43</v>
      </c>
      <c r="R14" s="71" t="s">
        <v>54</v>
      </c>
      <c r="S14" s="173"/>
      <c r="T14" s="174"/>
      <c r="AA14">
        <v>3</v>
      </c>
      <c r="AD14">
        <v>3</v>
      </c>
      <c r="AE14">
        <v>3</v>
      </c>
      <c r="AF14">
        <v>3</v>
      </c>
      <c r="AG14">
        <v>2</v>
      </c>
      <c r="AH14">
        <v>5</v>
      </c>
      <c r="AI14">
        <v>5</v>
      </c>
      <c r="AJ14">
        <v>3</v>
      </c>
      <c r="AK14">
        <v>5</v>
      </c>
      <c r="AL14">
        <v>5</v>
      </c>
      <c r="AM14">
        <v>2</v>
      </c>
      <c r="AN14">
        <v>5</v>
      </c>
      <c r="AO14">
        <v>5</v>
      </c>
      <c r="AP14">
        <v>3</v>
      </c>
    </row>
    <row r="15" spans="1:42" ht="12.75">
      <c r="A15">
        <f t="shared" si="0"/>
      </c>
      <c r="B15" s="19" t="s">
        <v>8</v>
      </c>
      <c r="C15" s="49" t="s">
        <v>93</v>
      </c>
      <c r="D15" s="173"/>
      <c r="E15" s="174"/>
      <c r="F15" s="183">
        <v>2.3</v>
      </c>
      <c r="G15" s="184">
        <v>3</v>
      </c>
      <c r="H15" s="185">
        <v>3</v>
      </c>
      <c r="I15" s="183">
        <v>0</v>
      </c>
      <c r="J15" s="184">
        <v>0</v>
      </c>
      <c r="K15" s="185">
        <v>0</v>
      </c>
      <c r="L15" s="183">
        <v>2.3</v>
      </c>
      <c r="M15" s="184">
        <v>3</v>
      </c>
      <c r="N15" s="185">
        <v>3</v>
      </c>
      <c r="O15" s="183">
        <v>0</v>
      </c>
      <c r="P15" s="184">
        <v>0</v>
      </c>
      <c r="Q15" s="185">
        <v>0</v>
      </c>
      <c r="R15" s="71" t="s">
        <v>55</v>
      </c>
      <c r="S15" s="173"/>
      <c r="T15" s="174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9</v>
      </c>
      <c r="C16" s="49" t="s">
        <v>94</v>
      </c>
      <c r="D16" s="173"/>
      <c r="E16" s="174"/>
      <c r="F16" s="183">
        <v>4.5</v>
      </c>
      <c r="G16" s="184">
        <v>5</v>
      </c>
      <c r="H16" s="185">
        <v>5</v>
      </c>
      <c r="I16" s="183">
        <v>0</v>
      </c>
      <c r="J16" s="184">
        <v>0</v>
      </c>
      <c r="K16" s="185">
        <v>0</v>
      </c>
      <c r="L16" s="183">
        <v>5</v>
      </c>
      <c r="M16" s="184">
        <v>6</v>
      </c>
      <c r="N16" s="185">
        <v>7</v>
      </c>
      <c r="O16" s="183">
        <v>0.5</v>
      </c>
      <c r="P16" s="184">
        <v>1</v>
      </c>
      <c r="Q16" s="185">
        <v>2</v>
      </c>
      <c r="R16" s="71" t="s">
        <v>75</v>
      </c>
      <c r="S16" s="173"/>
      <c r="T16" s="174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 t="s">
        <v>11</v>
      </c>
      <c r="C17" s="49" t="s">
        <v>95</v>
      </c>
      <c r="D17" s="173"/>
      <c r="E17" s="174"/>
      <c r="F17" s="183">
        <v>13.86</v>
      </c>
      <c r="G17" s="184">
        <v>13.86</v>
      </c>
      <c r="H17" s="185">
        <v>13.86</v>
      </c>
      <c r="I17" s="183">
        <v>0</v>
      </c>
      <c r="J17" s="184">
        <v>0</v>
      </c>
      <c r="K17" s="185">
        <v>0</v>
      </c>
      <c r="L17" s="183">
        <v>19.74</v>
      </c>
      <c r="M17" s="184">
        <v>19.74</v>
      </c>
      <c r="N17" s="185">
        <v>19.74</v>
      </c>
      <c r="O17" s="183">
        <v>5.88</v>
      </c>
      <c r="P17" s="184">
        <v>5.88</v>
      </c>
      <c r="Q17" s="185">
        <v>5.88</v>
      </c>
      <c r="R17" s="71" t="s">
        <v>56</v>
      </c>
      <c r="S17" s="173"/>
      <c r="T17" s="174"/>
      <c r="AA17">
        <v>3</v>
      </c>
      <c r="AD17">
        <v>3</v>
      </c>
      <c r="AE17">
        <v>3</v>
      </c>
      <c r="AF17">
        <v>3</v>
      </c>
      <c r="AG17">
        <v>5</v>
      </c>
      <c r="AH17">
        <v>5</v>
      </c>
      <c r="AI17">
        <v>5</v>
      </c>
      <c r="AJ17">
        <v>5</v>
      </c>
      <c r="AK17">
        <v>5</v>
      </c>
      <c r="AL17">
        <v>5</v>
      </c>
      <c r="AM17">
        <v>5</v>
      </c>
      <c r="AN17">
        <v>5</v>
      </c>
      <c r="AO17">
        <v>5</v>
      </c>
      <c r="AP17">
        <v>3</v>
      </c>
    </row>
    <row r="18" spans="1:42" ht="12.75">
      <c r="A18">
        <f t="shared" si="0"/>
      </c>
      <c r="B18" s="19" t="s">
        <v>13</v>
      </c>
      <c r="C18" s="49" t="s">
        <v>96</v>
      </c>
      <c r="D18" s="173"/>
      <c r="E18" s="174"/>
      <c r="F18" s="183">
        <v>-0.09999999999999998</v>
      </c>
      <c r="G18" s="184">
        <v>-0.09999999999999998</v>
      </c>
      <c r="H18" s="185">
        <v>-0.09999999999999998</v>
      </c>
      <c r="I18" s="183">
        <v>0</v>
      </c>
      <c r="J18" s="184">
        <v>0</v>
      </c>
      <c r="K18" s="185">
        <v>0</v>
      </c>
      <c r="L18" s="183">
        <v>0.4</v>
      </c>
      <c r="M18" s="184">
        <v>0.4</v>
      </c>
      <c r="N18" s="185">
        <v>0.4</v>
      </c>
      <c r="O18" s="183">
        <v>0.5</v>
      </c>
      <c r="P18" s="184">
        <v>0.5</v>
      </c>
      <c r="Q18" s="185">
        <v>0.5</v>
      </c>
      <c r="R18" s="71" t="s">
        <v>57</v>
      </c>
      <c r="S18" s="173"/>
      <c r="T18" s="174"/>
      <c r="AA18">
        <v>3</v>
      </c>
      <c r="AD18">
        <v>3</v>
      </c>
      <c r="AE18">
        <v>3</v>
      </c>
      <c r="AF18">
        <v>3</v>
      </c>
      <c r="AG18">
        <v>5</v>
      </c>
      <c r="AH18">
        <v>5</v>
      </c>
      <c r="AI18">
        <v>5</v>
      </c>
      <c r="AJ18">
        <v>3</v>
      </c>
      <c r="AK18">
        <v>5</v>
      </c>
      <c r="AL18">
        <v>5</v>
      </c>
      <c r="AM18">
        <v>3</v>
      </c>
      <c r="AN18">
        <v>5</v>
      </c>
      <c r="AO18">
        <v>5</v>
      </c>
      <c r="AP18">
        <v>3</v>
      </c>
    </row>
    <row r="19" spans="1:42" ht="12.75">
      <c r="A19">
        <f t="shared" si="0"/>
      </c>
      <c r="B19" s="19" t="s">
        <v>14</v>
      </c>
      <c r="C19" s="49" t="s">
        <v>97</v>
      </c>
      <c r="D19" s="173"/>
      <c r="E19" s="174"/>
      <c r="F19" s="183">
        <v>0</v>
      </c>
      <c r="G19" s="184">
        <v>0</v>
      </c>
      <c r="H19" s="185">
        <v>0</v>
      </c>
      <c r="I19" s="183">
        <v>0</v>
      </c>
      <c r="J19" s="184">
        <v>0</v>
      </c>
      <c r="K19" s="185">
        <v>0</v>
      </c>
      <c r="L19" s="183">
        <v>2</v>
      </c>
      <c r="M19" s="184">
        <v>2</v>
      </c>
      <c r="N19" s="185">
        <v>2</v>
      </c>
      <c r="O19" s="183">
        <v>2</v>
      </c>
      <c r="P19" s="184">
        <v>2</v>
      </c>
      <c r="Q19" s="185">
        <v>2</v>
      </c>
      <c r="R19" s="71" t="s">
        <v>58</v>
      </c>
      <c r="S19" s="173"/>
      <c r="T19" s="174"/>
      <c r="AA19">
        <v>3</v>
      </c>
      <c r="AD19">
        <v>2</v>
      </c>
      <c r="AE19">
        <v>3</v>
      </c>
      <c r="AF19">
        <v>3</v>
      </c>
      <c r="AG19">
        <v>2</v>
      </c>
      <c r="AH19">
        <v>5</v>
      </c>
      <c r="AI19">
        <v>5</v>
      </c>
      <c r="AJ19">
        <v>2</v>
      </c>
      <c r="AK19">
        <v>5</v>
      </c>
      <c r="AL19">
        <v>5</v>
      </c>
      <c r="AM19">
        <v>2</v>
      </c>
      <c r="AN19">
        <v>5</v>
      </c>
      <c r="AO19">
        <v>5</v>
      </c>
      <c r="AP19">
        <v>3</v>
      </c>
    </row>
    <row r="20" spans="1:42" ht="12.75">
      <c r="A20">
        <f t="shared" si="0"/>
      </c>
      <c r="B20" s="19" t="s">
        <v>15</v>
      </c>
      <c r="C20" s="49" t="s">
        <v>98</v>
      </c>
      <c r="D20" s="173"/>
      <c r="E20" s="174"/>
      <c r="F20" s="183">
        <v>136.59</v>
      </c>
      <c r="G20" s="184">
        <v>165.78567841860567</v>
      </c>
      <c r="H20" s="185">
        <v>202.52379599769264</v>
      </c>
      <c r="I20" s="183">
        <v>18</v>
      </c>
      <c r="J20" s="184">
        <v>16.43835616438356</v>
      </c>
      <c r="K20" s="185">
        <v>15.012197410395943</v>
      </c>
      <c r="L20" s="183">
        <v>124.13</v>
      </c>
      <c r="M20" s="184">
        <v>154.50576665674146</v>
      </c>
      <c r="N20" s="185">
        <v>192.3147662143514</v>
      </c>
      <c r="O20" s="183">
        <v>5.54</v>
      </c>
      <c r="P20" s="184">
        <v>5.158444402519339</v>
      </c>
      <c r="Q20" s="185">
        <v>4.8031676270547115</v>
      </c>
      <c r="R20" s="71" t="s">
        <v>15</v>
      </c>
      <c r="S20" s="173"/>
      <c r="T20" s="174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 t="s">
        <v>10</v>
      </c>
      <c r="C21" s="49" t="s">
        <v>99</v>
      </c>
      <c r="D21" s="173"/>
      <c r="E21" s="174"/>
      <c r="F21" s="183">
        <v>37.10999999999999</v>
      </c>
      <c r="G21" s="184">
        <v>35</v>
      </c>
      <c r="H21" s="185">
        <v>35</v>
      </c>
      <c r="I21" s="183">
        <v>0.15</v>
      </c>
      <c r="J21" s="184">
        <v>0</v>
      </c>
      <c r="K21" s="185">
        <v>0</v>
      </c>
      <c r="L21" s="183">
        <v>71.24</v>
      </c>
      <c r="M21" s="184">
        <v>70</v>
      </c>
      <c r="N21" s="185">
        <v>70</v>
      </c>
      <c r="O21" s="183">
        <v>34.28</v>
      </c>
      <c r="P21" s="184">
        <v>35</v>
      </c>
      <c r="Q21" s="185">
        <v>35</v>
      </c>
      <c r="R21" s="71" t="s">
        <v>59</v>
      </c>
      <c r="S21" s="173"/>
      <c r="T21" s="174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 t="s">
        <v>19</v>
      </c>
      <c r="C22" s="49" t="s">
        <v>100</v>
      </c>
      <c r="D22" s="173"/>
      <c r="E22" s="174"/>
      <c r="F22" s="183">
        <v>0.28400000000000003</v>
      </c>
      <c r="G22" s="184">
        <v>0.304</v>
      </c>
      <c r="H22" s="185">
        <v>0.304</v>
      </c>
      <c r="I22" s="183">
        <v>0</v>
      </c>
      <c r="J22" s="184">
        <v>0</v>
      </c>
      <c r="K22" s="185">
        <v>0</v>
      </c>
      <c r="L22" s="183">
        <v>0.387</v>
      </c>
      <c r="M22" s="184">
        <v>0.39766666666666667</v>
      </c>
      <c r="N22" s="185">
        <v>0.39766666666666667</v>
      </c>
      <c r="O22" s="183">
        <v>0.103</v>
      </c>
      <c r="P22" s="184">
        <v>0.09366666666666666</v>
      </c>
      <c r="Q22" s="185">
        <v>0.09366666666666666</v>
      </c>
      <c r="R22" s="71" t="s">
        <v>60</v>
      </c>
      <c r="S22" s="173"/>
      <c r="T22" s="174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1:42" ht="12.75">
      <c r="A23">
        <f t="shared" si="0"/>
      </c>
      <c r="B23" s="19" t="s">
        <v>20</v>
      </c>
      <c r="C23" s="49" t="s">
        <v>101</v>
      </c>
      <c r="D23" s="173"/>
      <c r="E23" s="174"/>
      <c r="F23" s="183">
        <v>13.03</v>
      </c>
      <c r="G23" s="184">
        <v>12</v>
      </c>
      <c r="H23" s="185">
        <v>12</v>
      </c>
      <c r="I23" s="183">
        <v>0</v>
      </c>
      <c r="J23" s="184">
        <v>0</v>
      </c>
      <c r="K23" s="185">
        <v>0</v>
      </c>
      <c r="L23" s="183">
        <v>13.03</v>
      </c>
      <c r="M23" s="184">
        <v>12</v>
      </c>
      <c r="N23" s="185">
        <v>12</v>
      </c>
      <c r="O23" s="183">
        <v>0</v>
      </c>
      <c r="P23" s="184">
        <v>0</v>
      </c>
      <c r="Q23" s="185">
        <v>0</v>
      </c>
      <c r="R23" s="71" t="s">
        <v>61</v>
      </c>
      <c r="S23" s="173"/>
      <c r="T23" s="174"/>
      <c r="AA23">
        <v>3</v>
      </c>
      <c r="AD23">
        <v>3</v>
      </c>
      <c r="AE23">
        <v>2</v>
      </c>
      <c r="AF23">
        <v>2</v>
      </c>
      <c r="AG23">
        <v>3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3</v>
      </c>
    </row>
    <row r="24" spans="1:42" ht="12.75">
      <c r="A24">
        <f t="shared" si="0"/>
      </c>
      <c r="B24" s="19" t="s">
        <v>21</v>
      </c>
      <c r="C24" s="49" t="s">
        <v>102</v>
      </c>
      <c r="D24" s="173"/>
      <c r="E24" s="174"/>
      <c r="F24" s="183">
        <v>142</v>
      </c>
      <c r="G24" s="184">
        <v>142</v>
      </c>
      <c r="H24" s="185">
        <v>142</v>
      </c>
      <c r="I24" s="183">
        <v>26</v>
      </c>
      <c r="J24" s="184">
        <v>26</v>
      </c>
      <c r="K24" s="185">
        <v>26</v>
      </c>
      <c r="L24" s="183">
        <v>127</v>
      </c>
      <c r="M24" s="184">
        <v>127</v>
      </c>
      <c r="N24" s="185">
        <v>127</v>
      </c>
      <c r="O24" s="183">
        <v>11</v>
      </c>
      <c r="P24" s="184">
        <v>11</v>
      </c>
      <c r="Q24" s="185">
        <v>11</v>
      </c>
      <c r="R24" s="71" t="s">
        <v>62</v>
      </c>
      <c r="S24" s="173"/>
      <c r="T24" s="174"/>
      <c r="AA24">
        <v>3</v>
      </c>
      <c r="AD24">
        <v>2</v>
      </c>
      <c r="AE24">
        <v>3</v>
      </c>
      <c r="AF24">
        <v>3</v>
      </c>
      <c r="AG24">
        <v>2</v>
      </c>
      <c r="AH24">
        <v>5</v>
      </c>
      <c r="AI24">
        <v>5</v>
      </c>
      <c r="AJ24">
        <v>2</v>
      </c>
      <c r="AK24">
        <v>5</v>
      </c>
      <c r="AL24">
        <v>5</v>
      </c>
      <c r="AM24">
        <v>2</v>
      </c>
      <c r="AN24">
        <v>5</v>
      </c>
      <c r="AO24">
        <v>5</v>
      </c>
      <c r="AP24">
        <v>3</v>
      </c>
    </row>
    <row r="25" spans="1:42" ht="12.75">
      <c r="A25">
        <f t="shared" si="0"/>
      </c>
      <c r="B25" s="19" t="s">
        <v>24</v>
      </c>
      <c r="C25" s="49" t="s">
        <v>104</v>
      </c>
      <c r="D25" s="173"/>
      <c r="E25" s="174"/>
      <c r="F25" s="183">
        <v>0.79</v>
      </c>
      <c r="G25" s="184">
        <v>0.79</v>
      </c>
      <c r="H25" s="185">
        <v>0.79</v>
      </c>
      <c r="I25" s="183">
        <v>0</v>
      </c>
      <c r="J25" s="184">
        <v>0</v>
      </c>
      <c r="K25" s="185">
        <v>0</v>
      </c>
      <c r="L25" s="183">
        <v>1.6</v>
      </c>
      <c r="M25" s="184">
        <v>1.6</v>
      </c>
      <c r="N25" s="185">
        <v>1.6</v>
      </c>
      <c r="O25" s="183">
        <v>0.81</v>
      </c>
      <c r="P25" s="184">
        <v>0.81</v>
      </c>
      <c r="Q25" s="185">
        <v>0.81</v>
      </c>
      <c r="R25" s="71" t="s">
        <v>305</v>
      </c>
      <c r="S25" s="173"/>
      <c r="T25" s="174"/>
      <c r="AA25">
        <v>3</v>
      </c>
      <c r="AD25">
        <v>3</v>
      </c>
      <c r="AE25">
        <v>3</v>
      </c>
      <c r="AF25">
        <v>3</v>
      </c>
      <c r="AG25">
        <v>3</v>
      </c>
      <c r="AH25">
        <v>5</v>
      </c>
      <c r="AI25">
        <v>5</v>
      </c>
      <c r="AJ25">
        <v>3</v>
      </c>
      <c r="AK25">
        <v>5</v>
      </c>
      <c r="AL25">
        <v>5</v>
      </c>
      <c r="AM25">
        <v>3</v>
      </c>
      <c r="AN25">
        <v>5</v>
      </c>
      <c r="AO25">
        <v>5</v>
      </c>
      <c r="AP25">
        <v>3</v>
      </c>
    </row>
    <row r="26" spans="1:42" ht="12.75">
      <c r="A26">
        <f t="shared" si="0"/>
      </c>
      <c r="B26" s="19" t="s">
        <v>144</v>
      </c>
      <c r="C26" s="49" t="s">
        <v>145</v>
      </c>
      <c r="D26" s="173"/>
      <c r="E26" s="174"/>
      <c r="F26" s="183">
        <v>3</v>
      </c>
      <c r="G26" s="184">
        <v>3</v>
      </c>
      <c r="H26" s="185">
        <v>3</v>
      </c>
      <c r="I26" s="183">
        <v>0</v>
      </c>
      <c r="J26" s="184">
        <v>0</v>
      </c>
      <c r="K26" s="185">
        <v>0</v>
      </c>
      <c r="L26" s="183">
        <v>3</v>
      </c>
      <c r="M26" s="184">
        <v>3</v>
      </c>
      <c r="N26" s="185">
        <v>3</v>
      </c>
      <c r="O26" s="183">
        <v>0</v>
      </c>
      <c r="P26" s="184">
        <v>0</v>
      </c>
      <c r="Q26" s="185">
        <v>0</v>
      </c>
      <c r="R26" s="71" t="s">
        <v>144</v>
      </c>
      <c r="S26" s="173"/>
      <c r="T26" s="174"/>
      <c r="AA26">
        <v>3</v>
      </c>
      <c r="AD26">
        <v>3</v>
      </c>
      <c r="AE26">
        <v>3</v>
      </c>
      <c r="AF26">
        <v>3</v>
      </c>
      <c r="AG26">
        <v>5</v>
      </c>
      <c r="AH26">
        <v>5</v>
      </c>
      <c r="AI26">
        <v>5</v>
      </c>
      <c r="AJ26">
        <v>5</v>
      </c>
      <c r="AK26">
        <v>5</v>
      </c>
      <c r="AL26">
        <v>5</v>
      </c>
      <c r="AM26">
        <v>5</v>
      </c>
      <c r="AN26">
        <v>5</v>
      </c>
      <c r="AO26">
        <v>5</v>
      </c>
      <c r="AP26">
        <v>3</v>
      </c>
    </row>
    <row r="27" spans="1:42" ht="12.75">
      <c r="A27">
        <f t="shared" si="0"/>
      </c>
      <c r="B27" s="19" t="s">
        <v>28</v>
      </c>
      <c r="C27" s="49" t="s">
        <v>105</v>
      </c>
      <c r="D27" s="173"/>
      <c r="E27" s="174"/>
      <c r="F27" s="183">
        <v>0.9</v>
      </c>
      <c r="G27" s="184">
        <v>1.36</v>
      </c>
      <c r="H27" s="185">
        <v>1.19</v>
      </c>
      <c r="I27" s="183">
        <v>0</v>
      </c>
      <c r="J27" s="184">
        <v>0</v>
      </c>
      <c r="K27" s="185">
        <v>0</v>
      </c>
      <c r="L27" s="183">
        <v>0.9</v>
      </c>
      <c r="M27" s="184">
        <v>1.36</v>
      </c>
      <c r="N27" s="185">
        <v>1.19</v>
      </c>
      <c r="O27" s="183">
        <v>0</v>
      </c>
      <c r="P27" s="184">
        <v>0</v>
      </c>
      <c r="Q27" s="185">
        <v>0</v>
      </c>
      <c r="R27" s="71" t="s">
        <v>64</v>
      </c>
      <c r="S27" s="173"/>
      <c r="T27" s="174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1:42" ht="12.75">
      <c r="A28">
        <f t="shared" si="0"/>
      </c>
      <c r="B28" s="19" t="s">
        <v>29</v>
      </c>
      <c r="C28" s="49" t="s">
        <v>106</v>
      </c>
      <c r="D28" s="173"/>
      <c r="E28" s="174"/>
      <c r="F28" s="183">
        <v>193.71</v>
      </c>
      <c r="G28" s="184">
        <v>190</v>
      </c>
      <c r="H28" s="185">
        <v>170</v>
      </c>
      <c r="I28" s="183">
        <v>6.71</v>
      </c>
      <c r="J28" s="184">
        <v>6</v>
      </c>
      <c r="K28" s="185">
        <v>6</v>
      </c>
      <c r="L28" s="183">
        <v>218</v>
      </c>
      <c r="M28" s="184">
        <v>220</v>
      </c>
      <c r="N28" s="185">
        <v>200</v>
      </c>
      <c r="O28" s="183">
        <v>31</v>
      </c>
      <c r="P28" s="184">
        <v>36</v>
      </c>
      <c r="Q28" s="185">
        <v>36</v>
      </c>
      <c r="R28" s="71" t="s">
        <v>65</v>
      </c>
      <c r="S28" s="173"/>
      <c r="T28" s="174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 t="s">
        <v>30</v>
      </c>
      <c r="C29" s="49" t="s">
        <v>107</v>
      </c>
      <c r="D29" s="173"/>
      <c r="E29" s="174"/>
      <c r="F29" s="183">
        <v>-0.48</v>
      </c>
      <c r="G29" s="184">
        <v>-0.48</v>
      </c>
      <c r="H29" s="185">
        <v>-0.48</v>
      </c>
      <c r="I29" s="183">
        <v>0</v>
      </c>
      <c r="J29" s="184">
        <v>0</v>
      </c>
      <c r="K29" s="185">
        <v>0</v>
      </c>
      <c r="L29" s="183">
        <v>1.52</v>
      </c>
      <c r="M29" s="184">
        <v>1.52</v>
      </c>
      <c r="N29" s="185">
        <v>1.52</v>
      </c>
      <c r="O29" s="183">
        <v>2</v>
      </c>
      <c r="P29" s="184">
        <v>2</v>
      </c>
      <c r="Q29" s="185">
        <v>2</v>
      </c>
      <c r="R29" s="71" t="s">
        <v>66</v>
      </c>
      <c r="S29" s="173"/>
      <c r="T29" s="174"/>
      <c r="AA29">
        <v>3</v>
      </c>
      <c r="AD29">
        <v>3</v>
      </c>
      <c r="AE29">
        <v>3</v>
      </c>
      <c r="AF29">
        <v>3</v>
      </c>
      <c r="AG29">
        <v>5</v>
      </c>
      <c r="AH29">
        <v>5</v>
      </c>
      <c r="AI29">
        <v>5</v>
      </c>
      <c r="AJ29">
        <v>5</v>
      </c>
      <c r="AK29">
        <v>5</v>
      </c>
      <c r="AL29">
        <v>5</v>
      </c>
      <c r="AM29">
        <v>5</v>
      </c>
      <c r="AN29">
        <v>5</v>
      </c>
      <c r="AO29">
        <v>5</v>
      </c>
      <c r="AP29">
        <v>3</v>
      </c>
    </row>
    <row r="30" spans="1:42" ht="12.75">
      <c r="A30">
        <f t="shared" si="0"/>
      </c>
      <c r="B30" s="19" t="s">
        <v>31</v>
      </c>
      <c r="C30" s="49" t="s">
        <v>108</v>
      </c>
      <c r="D30" s="173"/>
      <c r="E30" s="174"/>
      <c r="F30" s="183">
        <v>14.793000000000001</v>
      </c>
      <c r="G30" s="184">
        <v>15</v>
      </c>
      <c r="H30" s="185">
        <v>16</v>
      </c>
      <c r="I30" s="183">
        <v>0</v>
      </c>
      <c r="J30" s="184">
        <v>0</v>
      </c>
      <c r="K30" s="185">
        <v>0</v>
      </c>
      <c r="L30" s="183">
        <v>16.553</v>
      </c>
      <c r="M30" s="184">
        <v>17</v>
      </c>
      <c r="N30" s="185">
        <v>18</v>
      </c>
      <c r="O30" s="183">
        <v>1.76</v>
      </c>
      <c r="P30" s="184">
        <v>2</v>
      </c>
      <c r="Q30" s="185">
        <v>2</v>
      </c>
      <c r="R30" s="71" t="s">
        <v>67</v>
      </c>
      <c r="S30" s="173"/>
      <c r="T30" s="174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 t="s">
        <v>32</v>
      </c>
      <c r="C31" s="49" t="s">
        <v>109</v>
      </c>
      <c r="D31" s="173"/>
      <c r="E31" s="174"/>
      <c r="F31" s="183">
        <v>16.101</v>
      </c>
      <c r="G31" s="184">
        <v>13</v>
      </c>
      <c r="H31" s="185">
        <v>16</v>
      </c>
      <c r="I31" s="183">
        <v>13.321</v>
      </c>
      <c r="J31" s="184">
        <v>12</v>
      </c>
      <c r="K31" s="185">
        <v>13</v>
      </c>
      <c r="L31" s="183">
        <v>34.54</v>
      </c>
      <c r="M31" s="184">
        <v>34</v>
      </c>
      <c r="N31" s="185">
        <v>35</v>
      </c>
      <c r="O31" s="183">
        <v>31.76</v>
      </c>
      <c r="P31" s="184">
        <v>33</v>
      </c>
      <c r="Q31" s="185">
        <v>32</v>
      </c>
      <c r="R31" s="71" t="s">
        <v>32</v>
      </c>
      <c r="S31" s="173"/>
      <c r="T31" s="174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33</v>
      </c>
      <c r="C32" s="49" t="s">
        <v>110</v>
      </c>
      <c r="D32" s="173"/>
      <c r="E32" s="174"/>
      <c r="F32" s="183">
        <v>2.35</v>
      </c>
      <c r="G32" s="184">
        <v>2</v>
      </c>
      <c r="H32" s="185">
        <v>2</v>
      </c>
      <c r="I32" s="183">
        <v>0</v>
      </c>
      <c r="J32" s="184">
        <v>0</v>
      </c>
      <c r="K32" s="185">
        <v>0</v>
      </c>
      <c r="L32" s="183">
        <v>2.39</v>
      </c>
      <c r="M32" s="184">
        <v>2</v>
      </c>
      <c r="N32" s="185">
        <v>2</v>
      </c>
      <c r="O32" s="183">
        <v>0.04</v>
      </c>
      <c r="P32" s="184">
        <v>0</v>
      </c>
      <c r="Q32" s="185">
        <v>0</v>
      </c>
      <c r="R32" s="71" t="s">
        <v>68</v>
      </c>
      <c r="S32" s="173"/>
      <c r="T32" s="174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>IF(SUM(F33:Q33)&lt;1,"Y","")</f>
      </c>
      <c r="B33" s="19" t="s">
        <v>366</v>
      </c>
      <c r="C33" s="49" t="s">
        <v>368</v>
      </c>
      <c r="D33" s="173"/>
      <c r="E33" s="174"/>
      <c r="F33" s="183">
        <v>2.9</v>
      </c>
      <c r="G33" s="184">
        <v>2</v>
      </c>
      <c r="H33" s="185">
        <v>2</v>
      </c>
      <c r="I33" s="183">
        <v>1</v>
      </c>
      <c r="J33" s="184">
        <v>1</v>
      </c>
      <c r="K33" s="185">
        <v>1</v>
      </c>
      <c r="L33" s="183">
        <v>2</v>
      </c>
      <c r="M33" s="184">
        <v>1</v>
      </c>
      <c r="N33" s="185">
        <v>1</v>
      </c>
      <c r="O33" s="183">
        <v>0.1</v>
      </c>
      <c r="P33" s="184">
        <v>0</v>
      </c>
      <c r="Q33" s="185">
        <v>0</v>
      </c>
      <c r="R33" s="71" t="s">
        <v>367</v>
      </c>
      <c r="S33" s="173"/>
      <c r="T33" s="174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 t="shared" si="0"/>
      </c>
      <c r="B34" s="19" t="s">
        <v>36</v>
      </c>
      <c r="C34" s="49" t="s">
        <v>112</v>
      </c>
      <c r="D34" s="173"/>
      <c r="E34" s="174"/>
      <c r="F34" s="183">
        <v>1.6599999999999997</v>
      </c>
      <c r="G34" s="184">
        <v>1.7999999999999998</v>
      </c>
      <c r="H34" s="185">
        <v>1.7999999999999998</v>
      </c>
      <c r="I34" s="183">
        <v>0</v>
      </c>
      <c r="J34" s="184">
        <v>0</v>
      </c>
      <c r="K34" s="185">
        <v>0</v>
      </c>
      <c r="L34" s="183">
        <v>2.3</v>
      </c>
      <c r="M34" s="184">
        <v>2.4</v>
      </c>
      <c r="N34" s="185">
        <v>2.4</v>
      </c>
      <c r="O34" s="183">
        <v>0.64</v>
      </c>
      <c r="P34" s="184">
        <v>0.6</v>
      </c>
      <c r="Q34" s="185">
        <v>0.6</v>
      </c>
      <c r="R34" s="71" t="s">
        <v>70</v>
      </c>
      <c r="S34" s="173"/>
      <c r="T34" s="174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12</v>
      </c>
      <c r="C35" s="49" t="s">
        <v>113</v>
      </c>
      <c r="D35" s="173"/>
      <c r="E35" s="174"/>
      <c r="F35" s="183">
        <v>52.45</v>
      </c>
      <c r="G35" s="184">
        <v>34</v>
      </c>
      <c r="H35" s="185">
        <v>40</v>
      </c>
      <c r="I35" s="183">
        <v>2.39</v>
      </c>
      <c r="J35" s="184">
        <v>2</v>
      </c>
      <c r="K35" s="185">
        <v>2</v>
      </c>
      <c r="L35" s="183">
        <v>55.68</v>
      </c>
      <c r="M35" s="184">
        <v>39</v>
      </c>
      <c r="N35" s="185">
        <v>45</v>
      </c>
      <c r="O35" s="183">
        <v>5.62</v>
      </c>
      <c r="P35" s="184">
        <v>7</v>
      </c>
      <c r="Q35" s="185">
        <v>7</v>
      </c>
      <c r="R35" s="71" t="s">
        <v>71</v>
      </c>
      <c r="S35" s="173"/>
      <c r="T35" s="174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aca="true" t="shared" si="1" ref="A36:A50">IF(SUM(F36:Q36)&lt;1,"Y","")</f>
      </c>
      <c r="B36" s="19" t="s">
        <v>37</v>
      </c>
      <c r="C36" s="49" t="s">
        <v>114</v>
      </c>
      <c r="D36" s="173"/>
      <c r="E36" s="174"/>
      <c r="F36" s="183">
        <v>1.45</v>
      </c>
      <c r="G36" s="184">
        <v>1</v>
      </c>
      <c r="H36" s="185">
        <v>1</v>
      </c>
      <c r="I36" s="183">
        <v>0</v>
      </c>
      <c r="J36" s="184">
        <v>0</v>
      </c>
      <c r="K36" s="185">
        <v>0</v>
      </c>
      <c r="L36" s="183">
        <v>1.45</v>
      </c>
      <c r="M36" s="184">
        <v>1</v>
      </c>
      <c r="N36" s="185">
        <v>1</v>
      </c>
      <c r="O36" s="183">
        <v>0</v>
      </c>
      <c r="P36" s="184">
        <v>0</v>
      </c>
      <c r="Q36" s="185">
        <v>0</v>
      </c>
      <c r="R36" s="71" t="s">
        <v>72</v>
      </c>
      <c r="S36" s="173"/>
      <c r="T36" s="174"/>
      <c r="AA36">
        <v>3</v>
      </c>
      <c r="AD36">
        <v>3</v>
      </c>
      <c r="AE36">
        <v>2</v>
      </c>
      <c r="AF36">
        <v>2</v>
      </c>
      <c r="AG36">
        <v>3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3</v>
      </c>
    </row>
    <row r="37" spans="1:42" ht="12.75">
      <c r="A37">
        <f t="shared" si="1"/>
      </c>
      <c r="B37" s="19" t="s">
        <v>7</v>
      </c>
      <c r="C37" s="49" t="s">
        <v>115</v>
      </c>
      <c r="D37" s="173"/>
      <c r="E37" s="174"/>
      <c r="F37" s="183">
        <v>9.95</v>
      </c>
      <c r="G37" s="184">
        <v>10</v>
      </c>
      <c r="H37" s="185">
        <v>10</v>
      </c>
      <c r="I37" s="183">
        <v>3</v>
      </c>
      <c r="J37" s="184">
        <v>3</v>
      </c>
      <c r="K37" s="185">
        <v>3</v>
      </c>
      <c r="L37" s="183">
        <v>7.15</v>
      </c>
      <c r="M37" s="184">
        <v>7</v>
      </c>
      <c r="N37" s="185">
        <v>7</v>
      </c>
      <c r="O37" s="183">
        <v>0.2</v>
      </c>
      <c r="P37" s="184">
        <v>0</v>
      </c>
      <c r="Q37" s="185">
        <v>0</v>
      </c>
      <c r="R37" s="71" t="s">
        <v>73</v>
      </c>
      <c r="S37" s="173"/>
      <c r="T37" s="174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t="shared" si="1"/>
      </c>
      <c r="B38" s="19" t="s">
        <v>27</v>
      </c>
      <c r="C38" s="49" t="s">
        <v>116</v>
      </c>
      <c r="D38" s="173"/>
      <c r="E38" s="174"/>
      <c r="F38" s="183">
        <v>0.36</v>
      </c>
      <c r="G38" s="184">
        <v>0.36</v>
      </c>
      <c r="H38" s="185">
        <v>0.36</v>
      </c>
      <c r="I38" s="183">
        <v>0</v>
      </c>
      <c r="J38" s="184">
        <v>0</v>
      </c>
      <c r="K38" s="185">
        <v>0</v>
      </c>
      <c r="L38" s="183">
        <v>0.38</v>
      </c>
      <c r="M38" s="184">
        <v>0.38</v>
      </c>
      <c r="N38" s="185">
        <v>0.38</v>
      </c>
      <c r="O38" s="183">
        <v>0.02</v>
      </c>
      <c r="P38" s="184">
        <v>0.02</v>
      </c>
      <c r="Q38" s="185">
        <v>0.02</v>
      </c>
      <c r="R38" s="71" t="s">
        <v>132</v>
      </c>
      <c r="S38" s="173"/>
      <c r="T38" s="174"/>
      <c r="AA38">
        <v>3</v>
      </c>
      <c r="AD38">
        <v>3</v>
      </c>
      <c r="AE38">
        <v>3</v>
      </c>
      <c r="AF38">
        <v>3</v>
      </c>
      <c r="AG38">
        <v>5</v>
      </c>
      <c r="AH38">
        <v>5</v>
      </c>
      <c r="AI38">
        <v>5</v>
      </c>
      <c r="AJ38">
        <v>2</v>
      </c>
      <c r="AK38">
        <v>5</v>
      </c>
      <c r="AL38">
        <v>5</v>
      </c>
      <c r="AM38">
        <v>5</v>
      </c>
      <c r="AN38">
        <v>5</v>
      </c>
      <c r="AO38">
        <v>5</v>
      </c>
      <c r="AP38">
        <v>3</v>
      </c>
    </row>
    <row r="39" spans="1:42" ht="12.75">
      <c r="A39">
        <f t="shared" si="1"/>
      </c>
      <c r="B39" s="19" t="s">
        <v>38</v>
      </c>
      <c r="C39" s="49" t="s">
        <v>117</v>
      </c>
      <c r="D39" s="173"/>
      <c r="E39" s="174"/>
      <c r="F39" s="183">
        <v>36</v>
      </c>
      <c r="G39" s="184">
        <v>30</v>
      </c>
      <c r="H39" s="185">
        <v>30</v>
      </c>
      <c r="I39" s="183">
        <v>5</v>
      </c>
      <c r="J39" s="184">
        <v>5</v>
      </c>
      <c r="K39" s="185">
        <v>5</v>
      </c>
      <c r="L39" s="183">
        <v>32</v>
      </c>
      <c r="M39" s="184">
        <v>30</v>
      </c>
      <c r="N39" s="185">
        <v>30</v>
      </c>
      <c r="O39" s="183">
        <v>1</v>
      </c>
      <c r="P39" s="184">
        <v>5</v>
      </c>
      <c r="Q39" s="185">
        <v>5</v>
      </c>
      <c r="R39" s="71" t="s">
        <v>74</v>
      </c>
      <c r="S39" s="173"/>
      <c r="T39" s="174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3.5" thickBot="1">
      <c r="A40">
        <f t="shared" si="1"/>
      </c>
      <c r="B40" s="19" t="s">
        <v>16</v>
      </c>
      <c r="C40" s="49" t="s">
        <v>118</v>
      </c>
      <c r="D40" s="173"/>
      <c r="E40" s="174"/>
      <c r="F40" s="183">
        <v>87.26</v>
      </c>
      <c r="G40" s="184">
        <v>90</v>
      </c>
      <c r="H40" s="185">
        <v>90</v>
      </c>
      <c r="I40" s="183">
        <v>0</v>
      </c>
      <c r="J40" s="184">
        <v>0</v>
      </c>
      <c r="K40" s="185">
        <v>0</v>
      </c>
      <c r="L40" s="183">
        <v>90</v>
      </c>
      <c r="M40" s="184">
        <v>90</v>
      </c>
      <c r="N40" s="185">
        <v>90</v>
      </c>
      <c r="O40" s="183">
        <v>2.74</v>
      </c>
      <c r="P40" s="184">
        <v>0</v>
      </c>
      <c r="Q40" s="185">
        <v>0</v>
      </c>
      <c r="R40" s="71" t="s">
        <v>76</v>
      </c>
      <c r="S40" s="173"/>
      <c r="T40" s="174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1:42" ht="14.25" thickBot="1" thickTop="1">
      <c r="A41">
        <f t="shared" si="1"/>
      </c>
      <c r="C41" s="14" t="s">
        <v>42</v>
      </c>
      <c r="D41" s="177"/>
      <c r="E41" s="178"/>
      <c r="F41" s="155">
        <v>980.528</v>
      </c>
      <c r="G41" s="156">
        <v>979.7196784186056</v>
      </c>
      <c r="H41" s="157">
        <v>1006.2877959976926</v>
      </c>
      <c r="I41" s="155">
        <v>88.021</v>
      </c>
      <c r="J41" s="156">
        <v>84.88835616438357</v>
      </c>
      <c r="K41" s="157">
        <v>84.46219741039594</v>
      </c>
      <c r="L41" s="155">
        <v>1196.23</v>
      </c>
      <c r="M41" s="156">
        <v>1208.9534333234083</v>
      </c>
      <c r="N41" s="157">
        <v>1235.5924328810183</v>
      </c>
      <c r="O41" s="155">
        <v>303.723</v>
      </c>
      <c r="P41" s="156">
        <v>314.122111069186</v>
      </c>
      <c r="Q41" s="157">
        <v>313.7668342937214</v>
      </c>
      <c r="R41" s="14" t="s">
        <v>42</v>
      </c>
      <c r="S41" s="177"/>
      <c r="T41" s="178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1:42" ht="13.5" thickTop="1">
      <c r="A42">
        <f t="shared" si="1"/>
      </c>
      <c r="B42" s="16" t="s">
        <v>5</v>
      </c>
      <c r="C42" s="49" t="s">
        <v>119</v>
      </c>
      <c r="D42" s="173"/>
      <c r="E42" s="174"/>
      <c r="F42" s="183">
        <v>4.1</v>
      </c>
      <c r="G42" s="184">
        <v>0</v>
      </c>
      <c r="H42" s="185">
        <v>0</v>
      </c>
      <c r="I42" s="183">
        <v>0</v>
      </c>
      <c r="J42" s="184">
        <v>0</v>
      </c>
      <c r="K42" s="185">
        <v>0</v>
      </c>
      <c r="L42" s="183">
        <v>5</v>
      </c>
      <c r="M42" s="184">
        <v>0</v>
      </c>
      <c r="N42" s="185">
        <v>0</v>
      </c>
      <c r="O42" s="183">
        <v>0.9</v>
      </c>
      <c r="P42" s="184">
        <v>0</v>
      </c>
      <c r="Q42" s="185">
        <v>0</v>
      </c>
      <c r="R42" s="71" t="s">
        <v>77</v>
      </c>
      <c r="S42" s="173"/>
      <c r="T42" s="174"/>
      <c r="AA42">
        <v>3</v>
      </c>
      <c r="AD42">
        <v>3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3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3</v>
      </c>
    </row>
    <row r="43" spans="1:42" ht="12.75">
      <c r="A43">
        <f t="shared" si="1"/>
      </c>
      <c r="B43" s="16" t="s">
        <v>22</v>
      </c>
      <c r="C43" s="49" t="s">
        <v>121</v>
      </c>
      <c r="D43" s="173"/>
      <c r="E43" s="174"/>
      <c r="F43" s="183">
        <v>19.43</v>
      </c>
      <c r="G43" s="184">
        <v>19.43</v>
      </c>
      <c r="H43" s="185">
        <v>19.43</v>
      </c>
      <c r="I43" s="183">
        <v>0</v>
      </c>
      <c r="J43" s="184">
        <v>0</v>
      </c>
      <c r="K43" s="185">
        <v>0</v>
      </c>
      <c r="L43" s="183">
        <v>19.43</v>
      </c>
      <c r="M43" s="184">
        <v>19.43</v>
      </c>
      <c r="N43" s="185">
        <v>19.43</v>
      </c>
      <c r="O43" s="183">
        <v>0</v>
      </c>
      <c r="P43" s="184">
        <v>0</v>
      </c>
      <c r="Q43" s="185">
        <v>0</v>
      </c>
      <c r="R43" s="71" t="s">
        <v>22</v>
      </c>
      <c r="S43" s="173"/>
      <c r="T43" s="174"/>
      <c r="AA43">
        <v>3</v>
      </c>
      <c r="AD43">
        <v>3</v>
      </c>
      <c r="AE43">
        <v>3</v>
      </c>
      <c r="AF43">
        <v>3</v>
      </c>
      <c r="AG43">
        <v>5</v>
      </c>
      <c r="AH43">
        <v>5</v>
      </c>
      <c r="AI43">
        <v>5</v>
      </c>
      <c r="AJ43">
        <v>5</v>
      </c>
      <c r="AK43">
        <v>5</v>
      </c>
      <c r="AL43">
        <v>5</v>
      </c>
      <c r="AM43">
        <v>5</v>
      </c>
      <c r="AN43">
        <v>5</v>
      </c>
      <c r="AO43">
        <v>5</v>
      </c>
      <c r="AP43">
        <v>3</v>
      </c>
    </row>
    <row r="44" spans="1:42" ht="12.75">
      <c r="A44">
        <f t="shared" si="1"/>
      </c>
      <c r="B44" s="16" t="s">
        <v>23</v>
      </c>
      <c r="C44" s="49" t="s">
        <v>122</v>
      </c>
      <c r="D44" s="173"/>
      <c r="E44" s="174"/>
      <c r="F44" s="183">
        <v>0.86</v>
      </c>
      <c r="G44" s="184">
        <v>0.86</v>
      </c>
      <c r="H44" s="185">
        <v>0.86</v>
      </c>
      <c r="I44" s="183">
        <v>0</v>
      </c>
      <c r="J44" s="184">
        <v>0</v>
      </c>
      <c r="K44" s="185">
        <v>0</v>
      </c>
      <c r="L44" s="183">
        <v>0.86</v>
      </c>
      <c r="M44" s="184">
        <v>0.86</v>
      </c>
      <c r="N44" s="185">
        <v>0.86</v>
      </c>
      <c r="O44" s="183">
        <v>0</v>
      </c>
      <c r="P44" s="184">
        <v>0</v>
      </c>
      <c r="Q44" s="185">
        <v>0</v>
      </c>
      <c r="R44" s="71" t="s">
        <v>79</v>
      </c>
      <c r="S44" s="173"/>
      <c r="T44" s="174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5</v>
      </c>
      <c r="AP44">
        <v>3</v>
      </c>
    </row>
    <row r="45" spans="1:42" ht="12.75">
      <c r="A45">
        <f t="shared" si="1"/>
      </c>
      <c r="B45" s="16" t="s">
        <v>34</v>
      </c>
      <c r="C45" s="49" t="s">
        <v>124</v>
      </c>
      <c r="D45" s="173"/>
      <c r="E45" s="174"/>
      <c r="F45" s="183">
        <v>5</v>
      </c>
      <c r="G45" s="184">
        <v>5</v>
      </c>
      <c r="H45" s="185">
        <v>5</v>
      </c>
      <c r="I45" s="183">
        <v>0</v>
      </c>
      <c r="J45" s="184">
        <v>0</v>
      </c>
      <c r="K45" s="185">
        <v>0</v>
      </c>
      <c r="L45" s="183">
        <v>5</v>
      </c>
      <c r="M45" s="184">
        <v>5</v>
      </c>
      <c r="N45" s="185">
        <v>5</v>
      </c>
      <c r="O45" s="183">
        <v>0</v>
      </c>
      <c r="P45" s="184">
        <v>0</v>
      </c>
      <c r="Q45" s="185">
        <v>0</v>
      </c>
      <c r="R45" s="71" t="s">
        <v>80</v>
      </c>
      <c r="S45" s="173"/>
      <c r="T45" s="174"/>
      <c r="AA45">
        <v>3</v>
      </c>
      <c r="AD45">
        <v>3</v>
      </c>
      <c r="AE45">
        <v>2</v>
      </c>
      <c r="AF45">
        <v>2</v>
      </c>
      <c r="AG45">
        <v>3</v>
      </c>
      <c r="AH45">
        <v>2</v>
      </c>
      <c r="AI45">
        <v>2</v>
      </c>
      <c r="AJ45">
        <v>3</v>
      </c>
      <c r="AK45">
        <v>2</v>
      </c>
      <c r="AL45">
        <v>2</v>
      </c>
      <c r="AM45">
        <v>3</v>
      </c>
      <c r="AN45">
        <v>2</v>
      </c>
      <c r="AO45">
        <v>2</v>
      </c>
      <c r="AP45">
        <v>3</v>
      </c>
    </row>
    <row r="46" spans="1:42" ht="13.5" thickBot="1">
      <c r="A46">
        <f t="shared" si="1"/>
      </c>
      <c r="C46" s="103" t="s">
        <v>127</v>
      </c>
      <c r="D46" s="175"/>
      <c r="E46" s="176"/>
      <c r="F46" s="186">
        <v>0.23999999999999844</v>
      </c>
      <c r="G46" s="187">
        <v>0.240000000000002</v>
      </c>
      <c r="H46" s="188">
        <v>0.240000000000002</v>
      </c>
      <c r="I46" s="186">
        <v>0</v>
      </c>
      <c r="J46" s="187">
        <v>0</v>
      </c>
      <c r="K46" s="188">
        <v>0</v>
      </c>
      <c r="L46" s="186">
        <v>0.3000000000000007</v>
      </c>
      <c r="M46" s="187">
        <v>0.3000000000000007</v>
      </c>
      <c r="N46" s="188">
        <v>0.3000000000000007</v>
      </c>
      <c r="O46" s="186">
        <v>0.05999999999999994</v>
      </c>
      <c r="P46" s="187">
        <v>0.06</v>
      </c>
      <c r="Q46" s="188">
        <v>0.06</v>
      </c>
      <c r="R46" s="104" t="s">
        <v>131</v>
      </c>
      <c r="S46" s="175"/>
      <c r="T46" s="176"/>
      <c r="AA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  <c r="AP46" t="e">
        <v>#REF!</v>
      </c>
    </row>
    <row r="47" spans="1:42" ht="14.25" thickBot="1" thickTop="1">
      <c r="A47">
        <f t="shared" si="1"/>
      </c>
      <c r="C47" s="14" t="s">
        <v>364</v>
      </c>
      <c r="D47" s="177"/>
      <c r="E47" s="178"/>
      <c r="F47" s="155">
        <v>29.63</v>
      </c>
      <c r="G47" s="156">
        <v>25.53</v>
      </c>
      <c r="H47" s="157">
        <v>25.53</v>
      </c>
      <c r="I47" s="155">
        <v>0</v>
      </c>
      <c r="J47" s="156">
        <v>0</v>
      </c>
      <c r="K47" s="157">
        <v>0</v>
      </c>
      <c r="L47" s="155">
        <v>30.59</v>
      </c>
      <c r="M47" s="156">
        <v>25.59</v>
      </c>
      <c r="N47" s="157">
        <v>25.59</v>
      </c>
      <c r="O47" s="155">
        <v>0.96</v>
      </c>
      <c r="P47" s="156">
        <v>0.06</v>
      </c>
      <c r="Q47" s="157">
        <v>0.06</v>
      </c>
      <c r="R47" s="14" t="s">
        <v>365</v>
      </c>
      <c r="S47" s="177"/>
      <c r="T47" s="178"/>
      <c r="AA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  <c r="AP47" t="e">
        <v>#REF!</v>
      </c>
    </row>
    <row r="48" spans="1:42" ht="13.5" thickTop="1">
      <c r="A48">
        <f t="shared" si="1"/>
      </c>
      <c r="B48" s="16" t="s">
        <v>6</v>
      </c>
      <c r="C48" s="170" t="s">
        <v>128</v>
      </c>
      <c r="D48" s="171"/>
      <c r="E48" s="172"/>
      <c r="F48" s="180">
        <v>21.92</v>
      </c>
      <c r="G48" s="181">
        <v>14.238641102030378</v>
      </c>
      <c r="H48" s="182">
        <v>13.0728476480476</v>
      </c>
      <c r="I48" s="180">
        <v>0</v>
      </c>
      <c r="J48" s="181">
        <v>0</v>
      </c>
      <c r="K48" s="182">
        <v>0</v>
      </c>
      <c r="L48" s="180">
        <v>24</v>
      </c>
      <c r="M48" s="181">
        <v>18.76233675420429</v>
      </c>
      <c r="N48" s="182">
        <v>16.510856343699775</v>
      </c>
      <c r="O48" s="180">
        <v>2.08</v>
      </c>
      <c r="P48" s="181">
        <v>4.523695652173913</v>
      </c>
      <c r="Q48" s="182">
        <v>3.438008695652174</v>
      </c>
      <c r="R48" s="83" t="s">
        <v>6</v>
      </c>
      <c r="S48" s="171"/>
      <c r="T48" s="172"/>
      <c r="AA48">
        <v>3</v>
      </c>
      <c r="AD48">
        <v>3</v>
      </c>
      <c r="AE48">
        <v>2</v>
      </c>
      <c r="AF48">
        <v>2</v>
      </c>
      <c r="AG48">
        <v>3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3</v>
      </c>
    </row>
    <row r="49" spans="1:42" ht="13.5" thickBot="1">
      <c r="A49">
        <f t="shared" si="1"/>
      </c>
      <c r="B49" s="16" t="s">
        <v>40</v>
      </c>
      <c r="C49" s="103" t="s">
        <v>129</v>
      </c>
      <c r="D49" s="175"/>
      <c r="E49" s="176"/>
      <c r="F49" s="186">
        <v>174</v>
      </c>
      <c r="G49" s="187">
        <v>153.34</v>
      </c>
      <c r="H49" s="188">
        <v>129.85</v>
      </c>
      <c r="I49" s="186">
        <v>0</v>
      </c>
      <c r="J49" s="187">
        <v>0</v>
      </c>
      <c r="K49" s="188">
        <v>0</v>
      </c>
      <c r="L49" s="186">
        <v>217</v>
      </c>
      <c r="M49" s="187">
        <v>208.25</v>
      </c>
      <c r="N49" s="188">
        <v>199.85</v>
      </c>
      <c r="O49" s="186">
        <v>43</v>
      </c>
      <c r="P49" s="187">
        <v>54.91</v>
      </c>
      <c r="Q49" s="188">
        <v>70</v>
      </c>
      <c r="R49" s="104" t="s">
        <v>82</v>
      </c>
      <c r="S49" s="175"/>
      <c r="T49" s="176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1:42" ht="14.25" thickBot="1" thickTop="1">
      <c r="A50">
        <f t="shared" si="1"/>
      </c>
      <c r="C50" s="14" t="s">
        <v>43</v>
      </c>
      <c r="D50" s="12"/>
      <c r="E50" s="13"/>
      <c r="F50" s="155">
        <v>195.92000000000002</v>
      </c>
      <c r="G50" s="156">
        <v>167.5786411020304</v>
      </c>
      <c r="H50" s="157">
        <v>142.9228476480476</v>
      </c>
      <c r="I50" s="155">
        <v>0</v>
      </c>
      <c r="J50" s="156">
        <v>0</v>
      </c>
      <c r="K50" s="157">
        <v>0</v>
      </c>
      <c r="L50" s="155">
        <v>241</v>
      </c>
      <c r="M50" s="156">
        <v>227.01233675420428</v>
      </c>
      <c r="N50" s="157">
        <v>216.36085634369977</v>
      </c>
      <c r="O50" s="155">
        <v>45.08</v>
      </c>
      <c r="P50" s="156">
        <v>59.43369565217391</v>
      </c>
      <c r="Q50" s="157">
        <v>73.43800869565217</v>
      </c>
      <c r="R50" s="18" t="s">
        <v>130</v>
      </c>
      <c r="S50" s="8"/>
      <c r="T50" s="9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3:20" ht="13.5" thickTop="1">
      <c r="C51" s="41" t="str">
        <f ca="1">CELL("filename")</f>
        <v>C:\MyFiles\Timber\Timber Committee\TCQ2019\Masterfiles\[TF2019_final_tables_postmeeting.xls]Table 13</v>
      </c>
      <c r="S51" s="39"/>
      <c r="T51" s="43" t="str">
        <f ca="1">CONCATENATE("printed on ",DAY(NOW()),"/",MONTH(NOW()))</f>
        <v>printed on 15/11</v>
      </c>
    </row>
  </sheetData>
  <sheetProtection/>
  <mergeCells count="11"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  <mergeCell ref="L7:N7"/>
  </mergeCells>
  <conditionalFormatting sqref="C9:R50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2:AP5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74" t="s">
        <v>138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6:17" ht="12.75">
      <c r="F3" s="274" t="s">
        <v>306</v>
      </c>
      <c r="G3" s="274"/>
      <c r="H3" s="274"/>
      <c r="I3" s="274"/>
      <c r="J3" s="274"/>
      <c r="K3" s="274"/>
      <c r="L3" s="274" t="s">
        <v>307</v>
      </c>
      <c r="M3" s="274"/>
      <c r="N3" s="274"/>
      <c r="O3" s="274"/>
      <c r="P3" s="274"/>
      <c r="Q3" s="274"/>
    </row>
    <row r="5" spans="11:15" ht="15" thickBot="1">
      <c r="K5" s="278" t="s">
        <v>85</v>
      </c>
      <c r="L5" s="278"/>
      <c r="N5" s="11"/>
      <c r="O5" s="11"/>
    </row>
    <row r="6" spans="3:20" ht="13.5" thickTop="1">
      <c r="C6" s="2"/>
      <c r="D6" s="3"/>
      <c r="E6" s="4"/>
      <c r="F6" s="275" t="s">
        <v>44</v>
      </c>
      <c r="G6" s="276"/>
      <c r="H6" s="27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1" t="s">
        <v>0</v>
      </c>
      <c r="D7" s="272"/>
      <c r="E7" s="273"/>
      <c r="F7" s="271" t="s">
        <v>45</v>
      </c>
      <c r="G7" s="272"/>
      <c r="H7" s="273"/>
      <c r="I7" s="271" t="s">
        <v>46</v>
      </c>
      <c r="J7" s="272"/>
      <c r="K7" s="273"/>
      <c r="L7" s="271" t="s">
        <v>47</v>
      </c>
      <c r="M7" s="272"/>
      <c r="N7" s="273"/>
      <c r="O7" s="271" t="s">
        <v>48</v>
      </c>
      <c r="P7" s="272"/>
      <c r="Q7" s="273"/>
      <c r="R7" s="271" t="s">
        <v>49</v>
      </c>
      <c r="S7" s="272"/>
      <c r="T7" s="273"/>
    </row>
    <row r="8" spans="3:42" ht="13.5" thickBot="1">
      <c r="C8" s="7"/>
      <c r="D8" s="8"/>
      <c r="E8" s="9"/>
      <c r="F8" s="26">
        <v>2018</v>
      </c>
      <c r="G8" s="27">
        <v>2019</v>
      </c>
      <c r="H8" s="25">
        <v>2020</v>
      </c>
      <c r="I8" s="26">
        <v>2018</v>
      </c>
      <c r="J8" s="27">
        <v>2019</v>
      </c>
      <c r="K8" s="25">
        <v>2020</v>
      </c>
      <c r="L8" s="26">
        <v>2018</v>
      </c>
      <c r="M8" s="27">
        <v>2019</v>
      </c>
      <c r="N8" s="25">
        <v>2020</v>
      </c>
      <c r="O8" s="26">
        <v>2018</v>
      </c>
      <c r="P8" s="27">
        <v>2019</v>
      </c>
      <c r="Q8" s="25">
        <v>2020</v>
      </c>
      <c r="R8" s="7"/>
      <c r="S8" s="8"/>
      <c r="T8" s="9"/>
      <c r="AA8" t="s">
        <v>0</v>
      </c>
      <c r="AD8" t="s">
        <v>338</v>
      </c>
      <c r="AG8" t="s">
        <v>46</v>
      </c>
      <c r="AJ8" t="s">
        <v>84</v>
      </c>
      <c r="AM8" t="s">
        <v>83</v>
      </c>
      <c r="AP8" t="s">
        <v>0</v>
      </c>
    </row>
    <row r="9" spans="1:42" ht="13.5" thickTop="1">
      <c r="A9">
        <f aca="true" t="shared" si="0" ref="A9:A37">IF(SUM(F9:Q9)&lt;1,"Y","")</f>
      </c>
      <c r="B9" s="15" t="s">
        <v>1</v>
      </c>
      <c r="C9" s="170" t="s">
        <v>88</v>
      </c>
      <c r="D9" s="171"/>
      <c r="E9" s="172"/>
      <c r="F9" s="180">
        <v>1.29</v>
      </c>
      <c r="G9" s="181">
        <v>1.29</v>
      </c>
      <c r="H9" s="182">
        <v>1.29</v>
      </c>
      <c r="I9" s="180">
        <v>0</v>
      </c>
      <c r="J9" s="181">
        <v>0</v>
      </c>
      <c r="K9" s="182">
        <v>0</v>
      </c>
      <c r="L9" s="180">
        <v>1.29</v>
      </c>
      <c r="M9" s="181">
        <v>1.29</v>
      </c>
      <c r="N9" s="182">
        <v>1.29</v>
      </c>
      <c r="O9" s="180">
        <v>0</v>
      </c>
      <c r="P9" s="181">
        <v>0</v>
      </c>
      <c r="Q9" s="182">
        <v>0</v>
      </c>
      <c r="R9" s="83" t="s">
        <v>50</v>
      </c>
      <c r="S9" s="3"/>
      <c r="T9" s="4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1:42" ht="12.75">
      <c r="A10">
        <f t="shared" si="0"/>
      </c>
      <c r="B10" s="19" t="s">
        <v>2</v>
      </c>
      <c r="C10" s="49" t="s">
        <v>89</v>
      </c>
      <c r="D10" s="173"/>
      <c r="E10" s="174"/>
      <c r="F10" s="183">
        <v>44.284</v>
      </c>
      <c r="G10" s="184">
        <v>43</v>
      </c>
      <c r="H10" s="185">
        <v>43</v>
      </c>
      <c r="I10" s="183">
        <v>8</v>
      </c>
      <c r="J10" s="184">
        <v>8</v>
      </c>
      <c r="K10" s="185">
        <v>8</v>
      </c>
      <c r="L10" s="183">
        <v>57.674</v>
      </c>
      <c r="M10" s="184">
        <v>54</v>
      </c>
      <c r="N10" s="185">
        <v>53</v>
      </c>
      <c r="O10" s="183">
        <v>21.39</v>
      </c>
      <c r="P10" s="184">
        <v>19</v>
      </c>
      <c r="Q10" s="185">
        <v>18</v>
      </c>
      <c r="R10" s="71" t="s">
        <v>51</v>
      </c>
      <c r="S10" s="1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 t="s">
        <v>142</v>
      </c>
      <c r="C11" s="49" t="s">
        <v>141</v>
      </c>
      <c r="D11" s="173"/>
      <c r="E11" s="174"/>
      <c r="F11" s="183">
        <v>53.84</v>
      </c>
      <c r="G11" s="184">
        <v>53.84</v>
      </c>
      <c r="H11" s="185">
        <v>53.84</v>
      </c>
      <c r="I11" s="183">
        <v>34.06</v>
      </c>
      <c r="J11" s="184">
        <v>34.06</v>
      </c>
      <c r="K11" s="185">
        <v>34.06</v>
      </c>
      <c r="L11" s="183">
        <v>31.26</v>
      </c>
      <c r="M11" s="184">
        <v>31.26</v>
      </c>
      <c r="N11" s="185">
        <v>31.26</v>
      </c>
      <c r="O11" s="183">
        <v>11.48</v>
      </c>
      <c r="P11" s="184">
        <v>11.48</v>
      </c>
      <c r="Q11" s="185">
        <v>11.48</v>
      </c>
      <c r="R11" s="71" t="s">
        <v>143</v>
      </c>
      <c r="S11" s="1"/>
      <c r="T11" s="5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 t="s">
        <v>4</v>
      </c>
      <c r="C12" s="49" t="s">
        <v>90</v>
      </c>
      <c r="D12" s="173"/>
      <c r="E12" s="174"/>
      <c r="F12" s="183">
        <v>27.14</v>
      </c>
      <c r="G12" s="184">
        <v>32</v>
      </c>
      <c r="H12" s="185">
        <v>33</v>
      </c>
      <c r="I12" s="183">
        <v>27</v>
      </c>
      <c r="J12" s="184">
        <v>30</v>
      </c>
      <c r="K12" s="185">
        <v>30</v>
      </c>
      <c r="L12" s="183">
        <v>7.24</v>
      </c>
      <c r="M12" s="184">
        <v>10</v>
      </c>
      <c r="N12" s="185">
        <v>11</v>
      </c>
      <c r="O12" s="183">
        <v>7.1</v>
      </c>
      <c r="P12" s="184">
        <v>8</v>
      </c>
      <c r="Q12" s="185">
        <v>8</v>
      </c>
      <c r="R12" s="71" t="s">
        <v>52</v>
      </c>
      <c r="S12" s="1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 t="s">
        <v>3</v>
      </c>
      <c r="C13" s="49" t="s">
        <v>91</v>
      </c>
      <c r="D13" s="173"/>
      <c r="E13" s="174"/>
      <c r="F13" s="183">
        <v>46.03</v>
      </c>
      <c r="G13" s="184">
        <v>46.03</v>
      </c>
      <c r="H13" s="185">
        <v>46.03</v>
      </c>
      <c r="I13" s="183">
        <v>20.68</v>
      </c>
      <c r="J13" s="184">
        <v>20.68</v>
      </c>
      <c r="K13" s="185">
        <v>20.68</v>
      </c>
      <c r="L13" s="183">
        <v>35.28</v>
      </c>
      <c r="M13" s="184">
        <v>35.28</v>
      </c>
      <c r="N13" s="185">
        <v>35.28</v>
      </c>
      <c r="O13" s="183">
        <v>9.93</v>
      </c>
      <c r="P13" s="184">
        <v>9.93</v>
      </c>
      <c r="Q13" s="185">
        <v>9.93</v>
      </c>
      <c r="R13" s="71" t="s">
        <v>53</v>
      </c>
      <c r="S13" s="1"/>
      <c r="T13" s="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 t="s">
        <v>18</v>
      </c>
      <c r="C14" s="49" t="s">
        <v>92</v>
      </c>
      <c r="D14" s="173"/>
      <c r="E14" s="174"/>
      <c r="F14" s="183">
        <v>17.789999999999996</v>
      </c>
      <c r="G14" s="184">
        <v>17.789999999999996</v>
      </c>
      <c r="H14" s="185">
        <v>17.789999999999996</v>
      </c>
      <c r="I14" s="183">
        <v>33.62</v>
      </c>
      <c r="J14" s="184">
        <v>33.62</v>
      </c>
      <c r="K14" s="185">
        <v>33.62</v>
      </c>
      <c r="L14" s="183">
        <v>9.04</v>
      </c>
      <c r="M14" s="184">
        <v>9.04</v>
      </c>
      <c r="N14" s="185">
        <v>9.04</v>
      </c>
      <c r="O14" s="183">
        <v>24.87</v>
      </c>
      <c r="P14" s="184">
        <v>24.87</v>
      </c>
      <c r="Q14" s="185">
        <v>24.87</v>
      </c>
      <c r="R14" s="71" t="s">
        <v>54</v>
      </c>
      <c r="S14" s="1"/>
      <c r="T14" s="5"/>
      <c r="AA14">
        <v>3</v>
      </c>
      <c r="AD14">
        <v>2</v>
      </c>
      <c r="AE14">
        <v>3</v>
      </c>
      <c r="AF14">
        <v>3</v>
      </c>
      <c r="AG14">
        <v>2</v>
      </c>
      <c r="AH14">
        <v>5</v>
      </c>
      <c r="AI14">
        <v>5</v>
      </c>
      <c r="AJ14">
        <v>2</v>
      </c>
      <c r="AK14">
        <v>5</v>
      </c>
      <c r="AL14">
        <v>5</v>
      </c>
      <c r="AM14">
        <v>2</v>
      </c>
      <c r="AN14">
        <v>5</v>
      </c>
      <c r="AO14">
        <v>5</v>
      </c>
      <c r="AP14">
        <v>3</v>
      </c>
    </row>
    <row r="15" spans="1:42" ht="12.75">
      <c r="A15">
        <f t="shared" si="0"/>
      </c>
      <c r="B15" s="19" t="s">
        <v>8</v>
      </c>
      <c r="C15" s="49" t="s">
        <v>93</v>
      </c>
      <c r="D15" s="173"/>
      <c r="E15" s="174"/>
      <c r="F15" s="183">
        <v>1.5</v>
      </c>
      <c r="G15" s="184">
        <v>4</v>
      </c>
      <c r="H15" s="185">
        <v>4</v>
      </c>
      <c r="I15" s="183">
        <v>0.1</v>
      </c>
      <c r="J15" s="184">
        <v>0</v>
      </c>
      <c r="K15" s="185">
        <v>0</v>
      </c>
      <c r="L15" s="183">
        <v>1.4</v>
      </c>
      <c r="M15" s="184">
        <v>4</v>
      </c>
      <c r="N15" s="185">
        <v>4</v>
      </c>
      <c r="O15" s="183">
        <v>0</v>
      </c>
      <c r="P15" s="184">
        <v>0</v>
      </c>
      <c r="Q15" s="185">
        <v>0</v>
      </c>
      <c r="R15" s="71" t="s">
        <v>55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9</v>
      </c>
      <c r="C16" s="49" t="s">
        <v>94</v>
      </c>
      <c r="D16" s="173"/>
      <c r="E16" s="174"/>
      <c r="F16" s="183">
        <v>35</v>
      </c>
      <c r="G16" s="184">
        <v>36</v>
      </c>
      <c r="H16" s="185">
        <v>38</v>
      </c>
      <c r="I16" s="183">
        <v>27</v>
      </c>
      <c r="J16" s="184">
        <v>29</v>
      </c>
      <c r="K16" s="185">
        <v>31</v>
      </c>
      <c r="L16" s="183">
        <v>65</v>
      </c>
      <c r="M16" s="184">
        <v>62</v>
      </c>
      <c r="N16" s="185">
        <v>65</v>
      </c>
      <c r="O16" s="183">
        <v>57</v>
      </c>
      <c r="P16" s="184">
        <v>55</v>
      </c>
      <c r="Q16" s="185">
        <v>58</v>
      </c>
      <c r="R16" s="71" t="s">
        <v>75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 t="s">
        <v>11</v>
      </c>
      <c r="C17" s="49" t="s">
        <v>95</v>
      </c>
      <c r="D17" s="173"/>
      <c r="E17" s="174"/>
      <c r="F17" s="183">
        <v>123.06</v>
      </c>
      <c r="G17" s="184">
        <v>123.06</v>
      </c>
      <c r="H17" s="185">
        <v>123.06</v>
      </c>
      <c r="I17" s="183">
        <v>79.76</v>
      </c>
      <c r="J17" s="184">
        <v>79.76</v>
      </c>
      <c r="K17" s="185">
        <v>79.76</v>
      </c>
      <c r="L17" s="183">
        <v>49.57</v>
      </c>
      <c r="M17" s="184">
        <v>49.57</v>
      </c>
      <c r="N17" s="185">
        <v>49.57</v>
      </c>
      <c r="O17" s="183">
        <v>6.27</v>
      </c>
      <c r="P17" s="184">
        <v>6.27</v>
      </c>
      <c r="Q17" s="185">
        <v>6.27</v>
      </c>
      <c r="R17" s="71" t="s">
        <v>56</v>
      </c>
      <c r="S17" s="1"/>
      <c r="T17" s="5"/>
      <c r="AA17">
        <v>3</v>
      </c>
      <c r="AD17">
        <v>2</v>
      </c>
      <c r="AE17">
        <v>3</v>
      </c>
      <c r="AF17">
        <v>3</v>
      </c>
      <c r="AG17">
        <v>2</v>
      </c>
      <c r="AH17">
        <v>5</v>
      </c>
      <c r="AI17">
        <v>5</v>
      </c>
      <c r="AJ17">
        <v>2</v>
      </c>
      <c r="AK17">
        <v>5</v>
      </c>
      <c r="AL17">
        <v>5</v>
      </c>
      <c r="AM17">
        <v>2</v>
      </c>
      <c r="AN17">
        <v>5</v>
      </c>
      <c r="AO17">
        <v>5</v>
      </c>
      <c r="AP17">
        <v>3</v>
      </c>
    </row>
    <row r="18" spans="1:42" ht="12.75">
      <c r="A18">
        <f t="shared" si="0"/>
      </c>
      <c r="B18" s="19" t="s">
        <v>13</v>
      </c>
      <c r="C18" s="49" t="s">
        <v>96</v>
      </c>
      <c r="D18" s="173"/>
      <c r="E18" s="174"/>
      <c r="F18" s="183">
        <v>138.7</v>
      </c>
      <c r="G18" s="184">
        <v>138.7</v>
      </c>
      <c r="H18" s="185">
        <v>138.7</v>
      </c>
      <c r="I18" s="183">
        <v>200</v>
      </c>
      <c r="J18" s="184">
        <v>200</v>
      </c>
      <c r="K18" s="185">
        <v>200</v>
      </c>
      <c r="L18" s="183">
        <v>7.04</v>
      </c>
      <c r="M18" s="184">
        <v>7.04</v>
      </c>
      <c r="N18" s="185">
        <v>7.04</v>
      </c>
      <c r="O18" s="183">
        <v>68.34</v>
      </c>
      <c r="P18" s="184">
        <v>68.34</v>
      </c>
      <c r="Q18" s="185">
        <v>68.34</v>
      </c>
      <c r="R18" s="71" t="s">
        <v>57</v>
      </c>
      <c r="S18" s="1"/>
      <c r="T18" s="5"/>
      <c r="AA18">
        <v>3</v>
      </c>
      <c r="AD18">
        <v>2</v>
      </c>
      <c r="AE18">
        <v>3</v>
      </c>
      <c r="AF18">
        <v>3</v>
      </c>
      <c r="AG18">
        <v>2</v>
      </c>
      <c r="AH18">
        <v>5</v>
      </c>
      <c r="AI18">
        <v>5</v>
      </c>
      <c r="AJ18">
        <v>2</v>
      </c>
      <c r="AK18">
        <v>5</v>
      </c>
      <c r="AL18">
        <v>5</v>
      </c>
      <c r="AM18">
        <v>2</v>
      </c>
      <c r="AN18">
        <v>5</v>
      </c>
      <c r="AO18">
        <v>5</v>
      </c>
      <c r="AP18">
        <v>3</v>
      </c>
    </row>
    <row r="19" spans="1:42" ht="12.75">
      <c r="A19">
        <f t="shared" si="0"/>
      </c>
      <c r="B19" s="19" t="s">
        <v>14</v>
      </c>
      <c r="C19" s="49" t="s">
        <v>97</v>
      </c>
      <c r="D19" s="173"/>
      <c r="E19" s="174"/>
      <c r="F19" s="183">
        <v>17</v>
      </c>
      <c r="G19" s="184">
        <v>17</v>
      </c>
      <c r="H19" s="185">
        <v>17</v>
      </c>
      <c r="I19" s="183">
        <v>160</v>
      </c>
      <c r="J19" s="184">
        <v>160</v>
      </c>
      <c r="K19" s="185">
        <v>160</v>
      </c>
      <c r="L19" s="183">
        <v>7</v>
      </c>
      <c r="M19" s="184">
        <v>7</v>
      </c>
      <c r="N19" s="185">
        <v>7</v>
      </c>
      <c r="O19" s="183">
        <v>150</v>
      </c>
      <c r="P19" s="184">
        <v>150</v>
      </c>
      <c r="Q19" s="185">
        <v>150</v>
      </c>
      <c r="R19" s="71" t="s">
        <v>58</v>
      </c>
      <c r="S19" s="1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 t="s">
        <v>15</v>
      </c>
      <c r="C20" s="49" t="s">
        <v>98</v>
      </c>
      <c r="D20" s="173"/>
      <c r="E20" s="174"/>
      <c r="F20" s="183">
        <v>159.17000000000002</v>
      </c>
      <c r="G20" s="184">
        <v>167.00234524645106</v>
      </c>
      <c r="H20" s="185">
        <v>174.86807678286146</v>
      </c>
      <c r="I20" s="183">
        <v>157</v>
      </c>
      <c r="J20" s="184">
        <v>157</v>
      </c>
      <c r="K20" s="185">
        <v>157</v>
      </c>
      <c r="L20" s="183">
        <v>105.26</v>
      </c>
      <c r="M20" s="184">
        <v>109.41864959357233</v>
      </c>
      <c r="N20" s="185">
        <v>113.74160059738709</v>
      </c>
      <c r="O20" s="183">
        <v>103.09</v>
      </c>
      <c r="P20" s="184">
        <v>99.41630434712128</v>
      </c>
      <c r="Q20" s="185">
        <v>95.87352381452563</v>
      </c>
      <c r="R20" s="71" t="s">
        <v>15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 t="s">
        <v>10</v>
      </c>
      <c r="C21" s="49" t="s">
        <v>99</v>
      </c>
      <c r="D21" s="173"/>
      <c r="E21" s="174"/>
      <c r="F21" s="183">
        <v>136.29000000000002</v>
      </c>
      <c r="G21" s="184">
        <v>140</v>
      </c>
      <c r="H21" s="185">
        <v>140</v>
      </c>
      <c r="I21" s="183">
        <v>88.25</v>
      </c>
      <c r="J21" s="184">
        <v>90</v>
      </c>
      <c r="K21" s="185">
        <v>90</v>
      </c>
      <c r="L21" s="183">
        <v>108.23</v>
      </c>
      <c r="M21" s="184">
        <v>110</v>
      </c>
      <c r="N21" s="185">
        <v>110</v>
      </c>
      <c r="O21" s="183">
        <v>60.19</v>
      </c>
      <c r="P21" s="184">
        <v>60</v>
      </c>
      <c r="Q21" s="185">
        <v>60</v>
      </c>
      <c r="R21" s="71" t="s">
        <v>59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 t="s">
        <v>19</v>
      </c>
      <c r="C22" s="49" t="s">
        <v>100</v>
      </c>
      <c r="D22" s="173"/>
      <c r="E22" s="174"/>
      <c r="F22" s="183">
        <v>78.053</v>
      </c>
      <c r="G22" s="184">
        <v>67.43533333333333</v>
      </c>
      <c r="H22" s="185">
        <v>67.43533333333333</v>
      </c>
      <c r="I22" s="183">
        <v>45.896</v>
      </c>
      <c r="J22" s="184">
        <v>41.49433333333334</v>
      </c>
      <c r="K22" s="185">
        <v>41.49433333333334</v>
      </c>
      <c r="L22" s="183">
        <v>55.4</v>
      </c>
      <c r="M22" s="184">
        <v>55.4</v>
      </c>
      <c r="N22" s="185">
        <v>55.4</v>
      </c>
      <c r="O22" s="183">
        <v>23.243</v>
      </c>
      <c r="P22" s="184">
        <v>29.459</v>
      </c>
      <c r="Q22" s="185">
        <v>29.459</v>
      </c>
      <c r="R22" s="71" t="s">
        <v>60</v>
      </c>
      <c r="S22" s="1"/>
      <c r="T22" s="5"/>
      <c r="AA22">
        <v>3</v>
      </c>
      <c r="AD22">
        <v>2</v>
      </c>
      <c r="AE22">
        <v>3</v>
      </c>
      <c r="AF22">
        <v>3</v>
      </c>
      <c r="AG22">
        <v>2</v>
      </c>
      <c r="AH22">
        <v>2</v>
      </c>
      <c r="AI22">
        <v>2</v>
      </c>
      <c r="AJ22">
        <v>2</v>
      </c>
      <c r="AK22">
        <v>5</v>
      </c>
      <c r="AL22">
        <v>5</v>
      </c>
      <c r="AM22">
        <v>2</v>
      </c>
      <c r="AN22">
        <v>2</v>
      </c>
      <c r="AO22">
        <v>2</v>
      </c>
      <c r="AP22">
        <v>3</v>
      </c>
    </row>
    <row r="23" spans="1:42" ht="12.75">
      <c r="A23">
        <f t="shared" si="0"/>
      </c>
      <c r="B23" s="19" t="s">
        <v>20</v>
      </c>
      <c r="C23" s="49" t="s">
        <v>101</v>
      </c>
      <c r="D23" s="173"/>
      <c r="E23" s="174"/>
      <c r="F23" s="183">
        <v>4.199999999999999</v>
      </c>
      <c r="G23" s="184">
        <v>4</v>
      </c>
      <c r="H23" s="185">
        <v>4</v>
      </c>
      <c r="I23" s="183">
        <v>0</v>
      </c>
      <c r="J23" s="184">
        <v>0</v>
      </c>
      <c r="K23" s="185">
        <v>0</v>
      </c>
      <c r="L23" s="183">
        <v>4.76</v>
      </c>
      <c r="M23" s="184">
        <v>5</v>
      </c>
      <c r="N23" s="185">
        <v>5</v>
      </c>
      <c r="O23" s="183">
        <v>0.56</v>
      </c>
      <c r="P23" s="184">
        <v>1</v>
      </c>
      <c r="Q23" s="185">
        <v>1</v>
      </c>
      <c r="R23" s="71" t="s">
        <v>61</v>
      </c>
      <c r="S23" s="1"/>
      <c r="T23" s="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1:42" ht="12.75">
      <c r="A24">
        <f t="shared" si="0"/>
      </c>
      <c r="B24" s="19" t="s">
        <v>21</v>
      </c>
      <c r="C24" s="49" t="s">
        <v>102</v>
      </c>
      <c r="D24" s="173"/>
      <c r="E24" s="174"/>
      <c r="F24" s="183">
        <v>250</v>
      </c>
      <c r="G24" s="184">
        <v>250</v>
      </c>
      <c r="H24" s="185">
        <v>250</v>
      </c>
      <c r="I24" s="183">
        <v>117</v>
      </c>
      <c r="J24" s="184">
        <v>117</v>
      </c>
      <c r="K24" s="185">
        <v>117</v>
      </c>
      <c r="L24" s="183">
        <v>165</v>
      </c>
      <c r="M24" s="184">
        <v>165</v>
      </c>
      <c r="N24" s="185">
        <v>165</v>
      </c>
      <c r="O24" s="183">
        <v>32</v>
      </c>
      <c r="P24" s="184">
        <v>32</v>
      </c>
      <c r="Q24" s="185">
        <v>32</v>
      </c>
      <c r="R24" s="71" t="s">
        <v>62</v>
      </c>
      <c r="S24" s="1"/>
      <c r="T24" s="5"/>
      <c r="AA24">
        <v>3</v>
      </c>
      <c r="AD24">
        <v>2</v>
      </c>
      <c r="AE24">
        <v>3</v>
      </c>
      <c r="AF24">
        <v>3</v>
      </c>
      <c r="AG24">
        <v>2</v>
      </c>
      <c r="AH24">
        <v>5</v>
      </c>
      <c r="AI24">
        <v>5</v>
      </c>
      <c r="AJ24">
        <v>2</v>
      </c>
      <c r="AK24">
        <v>5</v>
      </c>
      <c r="AL24">
        <v>5</v>
      </c>
      <c r="AM24">
        <v>2</v>
      </c>
      <c r="AN24">
        <v>5</v>
      </c>
      <c r="AO24">
        <v>5</v>
      </c>
      <c r="AP24">
        <v>3</v>
      </c>
    </row>
    <row r="25" spans="1:42" ht="12.75">
      <c r="A25">
        <f t="shared" si="0"/>
      </c>
      <c r="B25" s="19" t="s">
        <v>25</v>
      </c>
      <c r="C25" s="49" t="s">
        <v>103</v>
      </c>
      <c r="D25" s="173"/>
      <c r="E25" s="174"/>
      <c r="F25" s="183">
        <v>419.19</v>
      </c>
      <c r="G25" s="184">
        <v>419.19</v>
      </c>
      <c r="H25" s="185">
        <v>419.19</v>
      </c>
      <c r="I25" s="183">
        <v>350</v>
      </c>
      <c r="J25" s="184">
        <v>350</v>
      </c>
      <c r="K25" s="185">
        <v>350</v>
      </c>
      <c r="L25" s="183">
        <v>96.2</v>
      </c>
      <c r="M25" s="184">
        <v>96.2</v>
      </c>
      <c r="N25" s="185">
        <v>96.2</v>
      </c>
      <c r="O25" s="183">
        <v>27.01</v>
      </c>
      <c r="P25" s="184">
        <v>27.01</v>
      </c>
      <c r="Q25" s="185">
        <v>27.01</v>
      </c>
      <c r="R25" s="71" t="s">
        <v>63</v>
      </c>
      <c r="S25" s="1"/>
      <c r="T25" s="5"/>
      <c r="AA25">
        <v>3</v>
      </c>
      <c r="AD25">
        <v>2</v>
      </c>
      <c r="AE25">
        <v>3</v>
      </c>
      <c r="AF25">
        <v>3</v>
      </c>
      <c r="AG25">
        <v>2</v>
      </c>
      <c r="AH25">
        <v>5</v>
      </c>
      <c r="AI25">
        <v>5</v>
      </c>
      <c r="AJ25">
        <v>2</v>
      </c>
      <c r="AK25">
        <v>5</v>
      </c>
      <c r="AL25">
        <v>5</v>
      </c>
      <c r="AM25">
        <v>2</v>
      </c>
      <c r="AN25">
        <v>5</v>
      </c>
      <c r="AO25">
        <v>5</v>
      </c>
      <c r="AP25">
        <v>3</v>
      </c>
    </row>
    <row r="26" spans="1:42" ht="12.75">
      <c r="A26">
        <f t="shared" si="0"/>
      </c>
      <c r="B26" s="19" t="s">
        <v>24</v>
      </c>
      <c r="C26" s="49" t="s">
        <v>104</v>
      </c>
      <c r="D26" s="173"/>
      <c r="E26" s="174"/>
      <c r="F26" s="183">
        <v>30.150000000000006</v>
      </c>
      <c r="G26" s="184">
        <v>30.150000000000006</v>
      </c>
      <c r="H26" s="185">
        <v>30.150000000000006</v>
      </c>
      <c r="I26" s="183">
        <v>72.4</v>
      </c>
      <c r="J26" s="184">
        <v>72.4</v>
      </c>
      <c r="K26" s="185">
        <v>72.4</v>
      </c>
      <c r="L26" s="183">
        <v>33.78</v>
      </c>
      <c r="M26" s="184">
        <v>33.78</v>
      </c>
      <c r="N26" s="185">
        <v>33.78</v>
      </c>
      <c r="O26" s="183">
        <v>76.03</v>
      </c>
      <c r="P26" s="184">
        <v>76.03</v>
      </c>
      <c r="Q26" s="185">
        <v>76.03</v>
      </c>
      <c r="R26" s="71" t="s">
        <v>305</v>
      </c>
      <c r="S26" s="1"/>
      <c r="T26" s="5"/>
      <c r="AA26">
        <v>3</v>
      </c>
      <c r="AD26">
        <v>2</v>
      </c>
      <c r="AE26">
        <v>3</v>
      </c>
      <c r="AF26">
        <v>3</v>
      </c>
      <c r="AG26">
        <v>2</v>
      </c>
      <c r="AH26">
        <v>5</v>
      </c>
      <c r="AI26">
        <v>5</v>
      </c>
      <c r="AJ26">
        <v>2</v>
      </c>
      <c r="AK26">
        <v>5</v>
      </c>
      <c r="AL26">
        <v>5</v>
      </c>
      <c r="AM26">
        <v>2</v>
      </c>
      <c r="AN26">
        <v>5</v>
      </c>
      <c r="AO26">
        <v>5</v>
      </c>
      <c r="AP26">
        <v>3</v>
      </c>
    </row>
    <row r="27" spans="1:42" ht="12.75">
      <c r="A27">
        <f t="shared" si="0"/>
      </c>
      <c r="B27" s="19" t="s">
        <v>144</v>
      </c>
      <c r="C27" s="49" t="s">
        <v>145</v>
      </c>
      <c r="D27" s="173"/>
      <c r="E27" s="174"/>
      <c r="F27" s="183">
        <v>0.31</v>
      </c>
      <c r="G27" s="184">
        <v>0.31</v>
      </c>
      <c r="H27" s="185">
        <v>0.31</v>
      </c>
      <c r="I27" s="183">
        <v>0</v>
      </c>
      <c r="J27" s="184">
        <v>0</v>
      </c>
      <c r="K27" s="185">
        <v>0</v>
      </c>
      <c r="L27" s="183">
        <v>0.35</v>
      </c>
      <c r="M27" s="184">
        <v>0.35</v>
      </c>
      <c r="N27" s="185">
        <v>0.35</v>
      </c>
      <c r="O27" s="183">
        <v>0.04</v>
      </c>
      <c r="P27" s="184">
        <v>0.04</v>
      </c>
      <c r="Q27" s="185">
        <v>0.04</v>
      </c>
      <c r="R27" s="71" t="s">
        <v>144</v>
      </c>
      <c r="S27" s="1"/>
      <c r="T27" s="5"/>
      <c r="AA27">
        <v>3</v>
      </c>
      <c r="AD27">
        <v>2</v>
      </c>
      <c r="AE27">
        <v>3</v>
      </c>
      <c r="AF27">
        <v>3</v>
      </c>
      <c r="AG27">
        <v>2</v>
      </c>
      <c r="AH27">
        <v>5</v>
      </c>
      <c r="AI27">
        <v>5</v>
      </c>
      <c r="AJ27">
        <v>2</v>
      </c>
      <c r="AK27">
        <v>5</v>
      </c>
      <c r="AL27">
        <v>5</v>
      </c>
      <c r="AM27">
        <v>2</v>
      </c>
      <c r="AN27">
        <v>5</v>
      </c>
      <c r="AO27">
        <v>5</v>
      </c>
      <c r="AP27">
        <v>3</v>
      </c>
    </row>
    <row r="28" spans="1:42" ht="12.75">
      <c r="A28">
        <f t="shared" si="0"/>
      </c>
      <c r="B28" s="19" t="s">
        <v>28</v>
      </c>
      <c r="C28" s="49" t="s">
        <v>105</v>
      </c>
      <c r="D28" s="173"/>
      <c r="E28" s="174"/>
      <c r="F28" s="183">
        <v>0.53</v>
      </c>
      <c r="G28" s="184">
        <v>0.62</v>
      </c>
      <c r="H28" s="185">
        <v>0.7</v>
      </c>
      <c r="I28" s="183">
        <v>0</v>
      </c>
      <c r="J28" s="184">
        <v>0</v>
      </c>
      <c r="K28" s="185">
        <v>0</v>
      </c>
      <c r="L28" s="183">
        <v>0.53</v>
      </c>
      <c r="M28" s="184">
        <v>0.62</v>
      </c>
      <c r="N28" s="185">
        <v>0.7</v>
      </c>
      <c r="O28" s="183">
        <v>0</v>
      </c>
      <c r="P28" s="184">
        <v>0</v>
      </c>
      <c r="Q28" s="185">
        <v>0</v>
      </c>
      <c r="R28" s="71" t="s">
        <v>64</v>
      </c>
      <c r="S28" s="1"/>
      <c r="T28" s="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 t="s">
        <v>29</v>
      </c>
      <c r="C29" s="49" t="s">
        <v>106</v>
      </c>
      <c r="D29" s="173"/>
      <c r="E29" s="174"/>
      <c r="F29" s="183">
        <v>28</v>
      </c>
      <c r="G29" s="184">
        <v>28</v>
      </c>
      <c r="H29" s="185">
        <v>28</v>
      </c>
      <c r="I29" s="183">
        <v>0</v>
      </c>
      <c r="J29" s="184">
        <v>0</v>
      </c>
      <c r="K29" s="185">
        <v>0</v>
      </c>
      <c r="L29" s="183">
        <v>38</v>
      </c>
      <c r="M29" s="184">
        <v>38</v>
      </c>
      <c r="N29" s="185">
        <v>38</v>
      </c>
      <c r="O29" s="183">
        <v>10</v>
      </c>
      <c r="P29" s="184">
        <v>10</v>
      </c>
      <c r="Q29" s="185">
        <v>10</v>
      </c>
      <c r="R29" s="71" t="s">
        <v>65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30</v>
      </c>
      <c r="C30" s="49" t="s">
        <v>107</v>
      </c>
      <c r="D30" s="173"/>
      <c r="E30" s="174"/>
      <c r="F30" s="183">
        <v>4.62</v>
      </c>
      <c r="G30" s="184">
        <v>4.62</v>
      </c>
      <c r="H30" s="185">
        <v>4.62</v>
      </c>
      <c r="I30" s="183">
        <v>0</v>
      </c>
      <c r="J30" s="184">
        <v>0</v>
      </c>
      <c r="K30" s="185">
        <v>0</v>
      </c>
      <c r="L30" s="183">
        <v>5.29</v>
      </c>
      <c r="M30" s="184">
        <v>5.29</v>
      </c>
      <c r="N30" s="185">
        <v>5.29</v>
      </c>
      <c r="O30" s="183">
        <v>0.67</v>
      </c>
      <c r="P30" s="184">
        <v>0.67</v>
      </c>
      <c r="Q30" s="185">
        <v>0.67</v>
      </c>
      <c r="R30" s="71" t="s">
        <v>66</v>
      </c>
      <c r="S30" s="1"/>
      <c r="T30" s="5"/>
      <c r="AA30">
        <v>3</v>
      </c>
      <c r="AD30">
        <v>2</v>
      </c>
      <c r="AE30">
        <v>3</v>
      </c>
      <c r="AF30">
        <v>3</v>
      </c>
      <c r="AG30">
        <v>2</v>
      </c>
      <c r="AH30">
        <v>5</v>
      </c>
      <c r="AI30">
        <v>5</v>
      </c>
      <c r="AJ30">
        <v>2</v>
      </c>
      <c r="AK30">
        <v>5</v>
      </c>
      <c r="AL30">
        <v>5</v>
      </c>
      <c r="AM30">
        <v>2</v>
      </c>
      <c r="AN30">
        <v>5</v>
      </c>
      <c r="AO30">
        <v>5</v>
      </c>
      <c r="AP30">
        <v>3</v>
      </c>
    </row>
    <row r="31" spans="1:42" ht="12.75">
      <c r="A31">
        <f t="shared" si="0"/>
      </c>
      <c r="B31" s="19" t="s">
        <v>31</v>
      </c>
      <c r="C31" s="49" t="s">
        <v>108</v>
      </c>
      <c r="D31" s="173"/>
      <c r="E31" s="174"/>
      <c r="F31" s="183">
        <v>120.61</v>
      </c>
      <c r="G31" s="184">
        <v>121</v>
      </c>
      <c r="H31" s="185">
        <v>130</v>
      </c>
      <c r="I31" s="183">
        <v>59.077</v>
      </c>
      <c r="J31" s="184">
        <v>60</v>
      </c>
      <c r="K31" s="185">
        <v>65</v>
      </c>
      <c r="L31" s="183">
        <v>73.843</v>
      </c>
      <c r="M31" s="184">
        <v>75</v>
      </c>
      <c r="N31" s="185">
        <v>80</v>
      </c>
      <c r="O31" s="183">
        <v>12.31</v>
      </c>
      <c r="P31" s="184">
        <v>14</v>
      </c>
      <c r="Q31" s="185">
        <v>15</v>
      </c>
      <c r="R31" s="71" t="s">
        <v>67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32</v>
      </c>
      <c r="C32" s="49" t="s">
        <v>109</v>
      </c>
      <c r="D32" s="173"/>
      <c r="E32" s="174"/>
      <c r="F32" s="183">
        <v>22.574</v>
      </c>
      <c r="G32" s="184">
        <v>55</v>
      </c>
      <c r="H32" s="185">
        <v>30</v>
      </c>
      <c r="I32" s="183">
        <v>30</v>
      </c>
      <c r="J32" s="184">
        <v>60</v>
      </c>
      <c r="K32" s="185">
        <v>45</v>
      </c>
      <c r="L32" s="183">
        <v>24.31</v>
      </c>
      <c r="M32" s="184">
        <v>25</v>
      </c>
      <c r="N32" s="185">
        <v>20</v>
      </c>
      <c r="O32" s="183">
        <v>31.735999999999997</v>
      </c>
      <c r="P32" s="184">
        <v>30</v>
      </c>
      <c r="Q32" s="185">
        <v>35</v>
      </c>
      <c r="R32" s="71" t="s">
        <v>32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 t="s">
        <v>33</v>
      </c>
      <c r="C33" s="49" t="s">
        <v>110</v>
      </c>
      <c r="D33" s="173"/>
      <c r="E33" s="174"/>
      <c r="F33" s="183">
        <v>85</v>
      </c>
      <c r="G33" s="184">
        <v>80</v>
      </c>
      <c r="H33" s="185">
        <v>80</v>
      </c>
      <c r="I33" s="183">
        <v>130</v>
      </c>
      <c r="J33" s="184">
        <v>130</v>
      </c>
      <c r="K33" s="185">
        <v>130</v>
      </c>
      <c r="L33" s="183">
        <v>40</v>
      </c>
      <c r="M33" s="184">
        <v>30</v>
      </c>
      <c r="N33" s="185">
        <v>30</v>
      </c>
      <c r="O33" s="183">
        <v>85</v>
      </c>
      <c r="P33" s="184">
        <v>80</v>
      </c>
      <c r="Q33" s="185">
        <v>80</v>
      </c>
      <c r="R33" s="71" t="s">
        <v>68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>IF(SUM(F34:Q34)&lt;1,"Y","")</f>
      </c>
      <c r="B34" s="19" t="s">
        <v>366</v>
      </c>
      <c r="C34" s="49" t="s">
        <v>368</v>
      </c>
      <c r="D34" s="173"/>
      <c r="E34" s="174"/>
      <c r="F34" s="183">
        <v>4.979999999999997</v>
      </c>
      <c r="G34" s="184">
        <v>15</v>
      </c>
      <c r="H34" s="185">
        <v>21</v>
      </c>
      <c r="I34" s="183">
        <v>21</v>
      </c>
      <c r="J34" s="184">
        <v>24</v>
      </c>
      <c r="K34" s="185">
        <v>27</v>
      </c>
      <c r="L34" s="183">
        <v>16</v>
      </c>
      <c r="M34" s="184">
        <v>18</v>
      </c>
      <c r="N34" s="185">
        <v>20</v>
      </c>
      <c r="O34" s="183">
        <v>32.02</v>
      </c>
      <c r="P34" s="184">
        <v>27</v>
      </c>
      <c r="Q34" s="185">
        <v>26</v>
      </c>
      <c r="R34" s="71" t="s">
        <v>367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35</v>
      </c>
      <c r="C35" s="49" t="s">
        <v>111</v>
      </c>
      <c r="D35" s="173"/>
      <c r="E35" s="174"/>
      <c r="F35" s="183">
        <v>27.200000000000003</v>
      </c>
      <c r="G35" s="184">
        <v>30</v>
      </c>
      <c r="H35" s="185">
        <v>30</v>
      </c>
      <c r="I35" s="183">
        <v>18</v>
      </c>
      <c r="J35" s="184">
        <v>20</v>
      </c>
      <c r="K35" s="185">
        <v>20</v>
      </c>
      <c r="L35" s="183">
        <v>22.1</v>
      </c>
      <c r="M35" s="184">
        <v>25</v>
      </c>
      <c r="N35" s="185">
        <v>25</v>
      </c>
      <c r="O35" s="183">
        <v>12.9</v>
      </c>
      <c r="P35" s="184">
        <v>15</v>
      </c>
      <c r="Q35" s="185">
        <v>15</v>
      </c>
      <c r="R35" s="71" t="s">
        <v>69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36</v>
      </c>
      <c r="C36" s="49" t="s">
        <v>112</v>
      </c>
      <c r="D36" s="173"/>
      <c r="E36" s="174"/>
      <c r="F36" s="183">
        <v>8.05</v>
      </c>
      <c r="G36" s="184">
        <v>6</v>
      </c>
      <c r="H36" s="185">
        <v>6</v>
      </c>
      <c r="I36" s="183">
        <v>18</v>
      </c>
      <c r="J36" s="184">
        <v>18</v>
      </c>
      <c r="K36" s="185">
        <v>18</v>
      </c>
      <c r="L36" s="183">
        <v>12.2</v>
      </c>
      <c r="M36" s="184">
        <v>12</v>
      </c>
      <c r="N36" s="185">
        <v>12</v>
      </c>
      <c r="O36" s="183">
        <v>22.15</v>
      </c>
      <c r="P36" s="184">
        <v>24</v>
      </c>
      <c r="Q36" s="185">
        <v>24</v>
      </c>
      <c r="R36" s="71" t="s">
        <v>70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12</v>
      </c>
      <c r="C37" s="49" t="s">
        <v>113</v>
      </c>
      <c r="D37" s="173"/>
      <c r="E37" s="174"/>
      <c r="F37" s="183">
        <v>215.06</v>
      </c>
      <c r="G37" s="184">
        <v>199</v>
      </c>
      <c r="H37" s="185">
        <v>199</v>
      </c>
      <c r="I37" s="183">
        <v>96.87</v>
      </c>
      <c r="J37" s="184">
        <v>97</v>
      </c>
      <c r="K37" s="185">
        <v>95</v>
      </c>
      <c r="L37" s="183">
        <v>156.98</v>
      </c>
      <c r="M37" s="184">
        <v>143</v>
      </c>
      <c r="N37" s="185">
        <v>145</v>
      </c>
      <c r="O37" s="183">
        <v>38.79</v>
      </c>
      <c r="P37" s="184">
        <v>41</v>
      </c>
      <c r="Q37" s="185">
        <v>41</v>
      </c>
      <c r="R37" s="71" t="s">
        <v>71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aca="true" t="shared" si="1" ref="A38:A55">IF(SUM(F38:Q38)&lt;1,"Y","")</f>
      </c>
      <c r="B38" s="19" t="s">
        <v>37</v>
      </c>
      <c r="C38" s="49" t="s">
        <v>114</v>
      </c>
      <c r="D38" s="173"/>
      <c r="E38" s="174"/>
      <c r="F38" s="183">
        <v>20.310000000000002</v>
      </c>
      <c r="G38" s="184">
        <v>21</v>
      </c>
      <c r="H38" s="185">
        <v>21</v>
      </c>
      <c r="I38" s="183">
        <v>35</v>
      </c>
      <c r="J38" s="184">
        <v>35</v>
      </c>
      <c r="K38" s="185">
        <v>35</v>
      </c>
      <c r="L38" s="183">
        <v>11.69</v>
      </c>
      <c r="M38" s="184">
        <v>12</v>
      </c>
      <c r="N38" s="185">
        <v>12</v>
      </c>
      <c r="O38" s="183">
        <v>26.38</v>
      </c>
      <c r="P38" s="184">
        <v>26</v>
      </c>
      <c r="Q38" s="185">
        <v>26</v>
      </c>
      <c r="R38" s="71" t="s">
        <v>72</v>
      </c>
      <c r="S38" s="1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1"/>
      </c>
      <c r="B39" s="19" t="s">
        <v>7</v>
      </c>
      <c r="C39" s="49" t="s">
        <v>115</v>
      </c>
      <c r="D39" s="173"/>
      <c r="E39" s="174"/>
      <c r="F39" s="183">
        <v>2.8899999999999997</v>
      </c>
      <c r="G39" s="184">
        <v>3</v>
      </c>
      <c r="H39" s="185">
        <v>3</v>
      </c>
      <c r="I39" s="183">
        <v>0.32</v>
      </c>
      <c r="J39" s="184">
        <v>0</v>
      </c>
      <c r="K39" s="185">
        <v>0</v>
      </c>
      <c r="L39" s="183">
        <v>4.64</v>
      </c>
      <c r="M39" s="184">
        <v>5</v>
      </c>
      <c r="N39" s="185">
        <v>5</v>
      </c>
      <c r="O39" s="183">
        <v>2.07</v>
      </c>
      <c r="P39" s="184">
        <v>2</v>
      </c>
      <c r="Q39" s="185">
        <v>2</v>
      </c>
      <c r="R39" s="71" t="s">
        <v>73</v>
      </c>
      <c r="S39" s="1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2.75">
      <c r="A40">
        <f t="shared" si="1"/>
      </c>
      <c r="B40" s="19" t="s">
        <v>27</v>
      </c>
      <c r="C40" s="49" t="s">
        <v>116</v>
      </c>
      <c r="D40" s="173"/>
      <c r="E40" s="174"/>
      <c r="F40" s="183">
        <v>9.49</v>
      </c>
      <c r="G40" s="184">
        <v>9.49</v>
      </c>
      <c r="H40" s="185">
        <v>9.49</v>
      </c>
      <c r="I40" s="183">
        <v>0</v>
      </c>
      <c r="J40" s="184">
        <v>0</v>
      </c>
      <c r="K40" s="185">
        <v>0</v>
      </c>
      <c r="L40" s="183">
        <v>11.16</v>
      </c>
      <c r="M40" s="184">
        <v>11.16</v>
      </c>
      <c r="N40" s="185">
        <v>11.16</v>
      </c>
      <c r="O40" s="183">
        <v>1.67</v>
      </c>
      <c r="P40" s="184">
        <v>1.67</v>
      </c>
      <c r="Q40" s="185">
        <v>1.67</v>
      </c>
      <c r="R40" s="71" t="s">
        <v>132</v>
      </c>
      <c r="S40" s="1"/>
      <c r="T40" s="5"/>
      <c r="AA40">
        <v>3</v>
      </c>
      <c r="AD40">
        <v>2</v>
      </c>
      <c r="AE40">
        <v>3</v>
      </c>
      <c r="AF40">
        <v>3</v>
      </c>
      <c r="AG40">
        <v>2</v>
      </c>
      <c r="AH40">
        <v>5</v>
      </c>
      <c r="AI40">
        <v>5</v>
      </c>
      <c r="AJ40">
        <v>2</v>
      </c>
      <c r="AK40">
        <v>5</v>
      </c>
      <c r="AL40">
        <v>5</v>
      </c>
      <c r="AM40">
        <v>2</v>
      </c>
      <c r="AN40">
        <v>5</v>
      </c>
      <c r="AO40">
        <v>5</v>
      </c>
      <c r="AP40">
        <v>3</v>
      </c>
    </row>
    <row r="41" spans="1:42" ht="12.75">
      <c r="A41">
        <f t="shared" si="1"/>
      </c>
      <c r="B41" s="19" t="s">
        <v>38</v>
      </c>
      <c r="C41" s="49" t="s">
        <v>117</v>
      </c>
      <c r="D41" s="173"/>
      <c r="E41" s="174"/>
      <c r="F41" s="183">
        <v>103</v>
      </c>
      <c r="G41" s="184">
        <v>100</v>
      </c>
      <c r="H41" s="185">
        <v>100</v>
      </c>
      <c r="I41" s="183">
        <v>75</v>
      </c>
      <c r="J41" s="184">
        <v>80</v>
      </c>
      <c r="K41" s="185">
        <v>80</v>
      </c>
      <c r="L41" s="183">
        <v>31.7</v>
      </c>
      <c r="M41" s="184">
        <v>25</v>
      </c>
      <c r="N41" s="185">
        <v>25</v>
      </c>
      <c r="O41" s="183">
        <v>3.7</v>
      </c>
      <c r="P41" s="184">
        <v>5</v>
      </c>
      <c r="Q41" s="185">
        <v>5</v>
      </c>
      <c r="R41" s="71" t="s">
        <v>74</v>
      </c>
      <c r="S41" s="1"/>
      <c r="T41" s="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1:42" ht="13.5" thickBot="1">
      <c r="A42">
        <f t="shared" si="1"/>
      </c>
      <c r="B42" s="19" t="s">
        <v>16</v>
      </c>
      <c r="C42" s="49" t="s">
        <v>118</v>
      </c>
      <c r="D42" s="173"/>
      <c r="E42" s="174"/>
      <c r="F42" s="183">
        <v>27.71</v>
      </c>
      <c r="G42" s="184">
        <v>30</v>
      </c>
      <c r="H42" s="185">
        <v>30</v>
      </c>
      <c r="I42" s="183">
        <v>0</v>
      </c>
      <c r="J42" s="184">
        <v>0</v>
      </c>
      <c r="K42" s="185">
        <v>0</v>
      </c>
      <c r="L42" s="183">
        <v>29.71</v>
      </c>
      <c r="M42" s="184">
        <v>30</v>
      </c>
      <c r="N42" s="185">
        <v>30</v>
      </c>
      <c r="O42" s="183">
        <v>2</v>
      </c>
      <c r="P42" s="184">
        <v>0</v>
      </c>
      <c r="Q42" s="185">
        <v>0</v>
      </c>
      <c r="R42" s="71" t="s">
        <v>76</v>
      </c>
      <c r="S42" s="1"/>
      <c r="T42" s="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1:42" ht="14.25" thickBot="1" thickTop="1">
      <c r="A43">
        <f t="shared" si="1"/>
      </c>
      <c r="C43" s="14" t="s">
        <v>42</v>
      </c>
      <c r="D43" s="177"/>
      <c r="E43" s="178"/>
      <c r="F43" s="155">
        <v>2263.0209999999997</v>
      </c>
      <c r="G43" s="156">
        <v>2293.527678579784</v>
      </c>
      <c r="H43" s="157">
        <v>2294.473410116195</v>
      </c>
      <c r="I43" s="155">
        <v>1904.0330000000001</v>
      </c>
      <c r="J43" s="156">
        <v>1947.0143333333335</v>
      </c>
      <c r="K43" s="157">
        <v>1940.0143333333335</v>
      </c>
      <c r="L43" s="155">
        <v>1318.9270000000001</v>
      </c>
      <c r="M43" s="156">
        <v>1300.6986495935723</v>
      </c>
      <c r="N43" s="157">
        <v>1312.1016005973872</v>
      </c>
      <c r="O43" s="155">
        <v>959.9389999999999</v>
      </c>
      <c r="P43" s="156">
        <v>954.1853043471211</v>
      </c>
      <c r="Q43" s="157">
        <v>957.6425238145255</v>
      </c>
      <c r="R43" s="14" t="s">
        <v>42</v>
      </c>
      <c r="S43" s="12"/>
      <c r="T43" s="13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1:42" ht="13.5" thickTop="1">
      <c r="A44">
        <f t="shared" si="1"/>
      </c>
      <c r="B44" s="16" t="s">
        <v>5</v>
      </c>
      <c r="C44" s="49" t="s">
        <v>119</v>
      </c>
      <c r="D44" s="173"/>
      <c r="E44" s="174"/>
      <c r="F44" s="183">
        <v>8.93</v>
      </c>
      <c r="G44" s="184">
        <v>9.376500000000002</v>
      </c>
      <c r="H44" s="185">
        <v>9.376500000000002</v>
      </c>
      <c r="I44" s="183">
        <v>8</v>
      </c>
      <c r="J44" s="184">
        <v>8.4</v>
      </c>
      <c r="K44" s="185">
        <v>8.4</v>
      </c>
      <c r="L44" s="183">
        <v>10.83</v>
      </c>
      <c r="M44" s="184">
        <v>11.371500000000001</v>
      </c>
      <c r="N44" s="185">
        <v>11.371500000000001</v>
      </c>
      <c r="O44" s="183">
        <v>9.9</v>
      </c>
      <c r="P44" s="184">
        <v>10.395</v>
      </c>
      <c r="Q44" s="185">
        <v>10.395</v>
      </c>
      <c r="R44" s="71" t="s">
        <v>77</v>
      </c>
      <c r="S44" s="1"/>
      <c r="T44" s="5"/>
      <c r="AA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2</v>
      </c>
    </row>
    <row r="45" spans="1:42" ht="12.75">
      <c r="A45">
        <f t="shared" si="1"/>
      </c>
      <c r="B45" s="16" t="s">
        <v>17</v>
      </c>
      <c r="C45" s="49" t="s">
        <v>120</v>
      </c>
      <c r="D45" s="173"/>
      <c r="E45" s="174"/>
      <c r="F45" s="183">
        <v>4.430000000000001</v>
      </c>
      <c r="G45" s="184">
        <v>4.430000000000001</v>
      </c>
      <c r="H45" s="185">
        <v>4.430000000000001</v>
      </c>
      <c r="I45" s="183">
        <v>5</v>
      </c>
      <c r="J45" s="184">
        <v>5</v>
      </c>
      <c r="K45" s="185">
        <v>5</v>
      </c>
      <c r="L45" s="183">
        <v>0.11</v>
      </c>
      <c r="M45" s="184">
        <v>0.11</v>
      </c>
      <c r="N45" s="185">
        <v>0.11</v>
      </c>
      <c r="O45" s="183">
        <v>0.68</v>
      </c>
      <c r="P45" s="184">
        <v>0.68</v>
      </c>
      <c r="Q45" s="185">
        <v>0.68</v>
      </c>
      <c r="R45" s="71" t="s">
        <v>78</v>
      </c>
      <c r="S45" s="1"/>
      <c r="T45" s="5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1:42" ht="12.75">
      <c r="A46">
        <f t="shared" si="1"/>
      </c>
      <c r="B46" s="16" t="s">
        <v>22</v>
      </c>
      <c r="C46" s="49" t="s">
        <v>121</v>
      </c>
      <c r="D46" s="173"/>
      <c r="E46" s="174"/>
      <c r="F46" s="183">
        <v>1.91</v>
      </c>
      <c r="G46" s="184">
        <v>1.91</v>
      </c>
      <c r="H46" s="185">
        <v>1.91</v>
      </c>
      <c r="I46" s="183">
        <v>0</v>
      </c>
      <c r="J46" s="184">
        <v>0</v>
      </c>
      <c r="K46" s="185">
        <v>0</v>
      </c>
      <c r="L46" s="183">
        <v>1.91</v>
      </c>
      <c r="M46" s="184">
        <v>1.91</v>
      </c>
      <c r="N46" s="185">
        <v>1.91</v>
      </c>
      <c r="O46" s="183">
        <v>0</v>
      </c>
      <c r="P46" s="184">
        <v>0</v>
      </c>
      <c r="Q46" s="185">
        <v>0</v>
      </c>
      <c r="R46" s="71" t="s">
        <v>22</v>
      </c>
      <c r="S46" s="1"/>
      <c r="T46" s="5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1:42" ht="12.75">
      <c r="A47">
        <f t="shared" si="1"/>
      </c>
      <c r="B47" s="16" t="s">
        <v>23</v>
      </c>
      <c r="C47" s="49" t="s">
        <v>122</v>
      </c>
      <c r="D47" s="173"/>
      <c r="E47" s="174"/>
      <c r="F47" s="183">
        <v>0.6</v>
      </c>
      <c r="G47" s="184">
        <v>0.6</v>
      </c>
      <c r="H47" s="185">
        <v>0.6</v>
      </c>
      <c r="I47" s="183">
        <v>0</v>
      </c>
      <c r="J47" s="184">
        <v>0</v>
      </c>
      <c r="K47" s="185">
        <v>0</v>
      </c>
      <c r="L47" s="183">
        <v>0.6</v>
      </c>
      <c r="M47" s="184">
        <v>0.6</v>
      </c>
      <c r="N47" s="185">
        <v>0.6</v>
      </c>
      <c r="O47" s="183">
        <v>0</v>
      </c>
      <c r="P47" s="184">
        <v>0</v>
      </c>
      <c r="Q47" s="185">
        <v>0</v>
      </c>
      <c r="R47" s="71" t="s">
        <v>79</v>
      </c>
      <c r="S47" s="1"/>
      <c r="T47" s="5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1:42" ht="12.75">
      <c r="A48">
        <f t="shared" si="1"/>
      </c>
      <c r="B48" s="16" t="s">
        <v>26</v>
      </c>
      <c r="C48" s="49" t="s">
        <v>123</v>
      </c>
      <c r="D48" s="173"/>
      <c r="E48" s="174"/>
      <c r="F48" s="183">
        <v>18.82</v>
      </c>
      <c r="G48" s="184">
        <v>18.82</v>
      </c>
      <c r="H48" s="185">
        <v>18.82</v>
      </c>
      <c r="I48" s="183">
        <v>0</v>
      </c>
      <c r="J48" s="184">
        <v>0</v>
      </c>
      <c r="K48" s="185">
        <v>0</v>
      </c>
      <c r="L48" s="183">
        <v>18.93</v>
      </c>
      <c r="M48" s="184">
        <v>18.93</v>
      </c>
      <c r="N48" s="185">
        <v>18.93</v>
      </c>
      <c r="O48" s="183">
        <v>0.11</v>
      </c>
      <c r="P48" s="184">
        <v>0.11</v>
      </c>
      <c r="Q48" s="185">
        <v>0.11</v>
      </c>
      <c r="R48" s="71" t="s">
        <v>26</v>
      </c>
      <c r="S48" s="1"/>
      <c r="T48" s="5"/>
      <c r="AA48">
        <v>3</v>
      </c>
      <c r="AD48">
        <v>2</v>
      </c>
      <c r="AE48">
        <v>3</v>
      </c>
      <c r="AF48">
        <v>3</v>
      </c>
      <c r="AG48">
        <v>2</v>
      </c>
      <c r="AH48">
        <v>5</v>
      </c>
      <c r="AI48">
        <v>5</v>
      </c>
      <c r="AJ48">
        <v>2</v>
      </c>
      <c r="AK48">
        <v>5</v>
      </c>
      <c r="AL48">
        <v>5</v>
      </c>
      <c r="AM48">
        <v>2</v>
      </c>
      <c r="AN48">
        <v>5</v>
      </c>
      <c r="AO48">
        <v>5</v>
      </c>
      <c r="AP48">
        <v>3</v>
      </c>
    </row>
    <row r="49" spans="1:42" ht="12.75">
      <c r="A49">
        <f t="shared" si="1"/>
      </c>
      <c r="B49" s="16" t="s">
        <v>34</v>
      </c>
      <c r="C49" s="49" t="s">
        <v>124</v>
      </c>
      <c r="D49" s="173"/>
      <c r="E49" s="174"/>
      <c r="F49" s="183">
        <v>626.1</v>
      </c>
      <c r="G49" s="184">
        <v>905.4459999999999</v>
      </c>
      <c r="H49" s="185">
        <v>1177.5405999999998</v>
      </c>
      <c r="I49" s="183">
        <v>1462</v>
      </c>
      <c r="J49" s="184">
        <v>1827.5</v>
      </c>
      <c r="K49" s="185">
        <v>2193</v>
      </c>
      <c r="L49" s="183">
        <v>13.24</v>
      </c>
      <c r="M49" s="184">
        <v>12</v>
      </c>
      <c r="N49" s="185">
        <v>12</v>
      </c>
      <c r="O49" s="183">
        <v>849.14</v>
      </c>
      <c r="P49" s="184">
        <v>934.0540000000001</v>
      </c>
      <c r="Q49" s="185">
        <v>1027.4594000000002</v>
      </c>
      <c r="R49" s="71" t="s">
        <v>80</v>
      </c>
      <c r="S49" s="1"/>
      <c r="T49" s="5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1:42" ht="12.75">
      <c r="A50">
        <f t="shared" si="1"/>
      </c>
      <c r="B50" s="16" t="s">
        <v>39</v>
      </c>
      <c r="C50" s="49" t="s">
        <v>125</v>
      </c>
      <c r="D50" s="173"/>
      <c r="E50" s="174"/>
      <c r="F50" s="183">
        <v>22.390000000000022</v>
      </c>
      <c r="G50" s="184">
        <v>22.390000000000022</v>
      </c>
      <c r="H50" s="185">
        <v>22.390000000000022</v>
      </c>
      <c r="I50" s="183">
        <v>204.8</v>
      </c>
      <c r="J50" s="184">
        <v>204.8</v>
      </c>
      <c r="K50" s="185">
        <v>204.8</v>
      </c>
      <c r="L50" s="183">
        <v>9.01</v>
      </c>
      <c r="M50" s="184">
        <v>9.01</v>
      </c>
      <c r="N50" s="185">
        <v>9.01</v>
      </c>
      <c r="O50" s="183">
        <v>191.42</v>
      </c>
      <c r="P50" s="184">
        <v>191.42</v>
      </c>
      <c r="Q50" s="185">
        <v>191.42</v>
      </c>
      <c r="R50" s="71" t="s">
        <v>39</v>
      </c>
      <c r="S50" s="1"/>
      <c r="T50" s="5"/>
      <c r="AA50">
        <v>3</v>
      </c>
      <c r="AD50">
        <v>2</v>
      </c>
      <c r="AE50">
        <v>3</v>
      </c>
      <c r="AF50">
        <v>3</v>
      </c>
      <c r="AG50">
        <v>2</v>
      </c>
      <c r="AH50">
        <v>5</v>
      </c>
      <c r="AI50">
        <v>5</v>
      </c>
      <c r="AJ50">
        <v>2</v>
      </c>
      <c r="AK50">
        <v>5</v>
      </c>
      <c r="AL50">
        <v>5</v>
      </c>
      <c r="AM50">
        <v>2</v>
      </c>
      <c r="AN50">
        <v>5</v>
      </c>
      <c r="AO50">
        <v>5</v>
      </c>
      <c r="AP50">
        <v>3</v>
      </c>
    </row>
    <row r="51" spans="1:42" ht="13.5" thickBot="1">
      <c r="A51">
        <f t="shared" si="1"/>
      </c>
      <c r="B51" s="16" t="s">
        <v>41</v>
      </c>
      <c r="C51" s="49" t="s">
        <v>126</v>
      </c>
      <c r="D51" s="173"/>
      <c r="E51" s="174"/>
      <c r="F51" s="183">
        <v>1.52</v>
      </c>
      <c r="G51" s="184">
        <v>1.52</v>
      </c>
      <c r="H51" s="185">
        <v>1.52</v>
      </c>
      <c r="I51" s="183">
        <v>0.85</v>
      </c>
      <c r="J51" s="184">
        <v>0.85</v>
      </c>
      <c r="K51" s="185">
        <v>0.85</v>
      </c>
      <c r="L51" s="183">
        <v>0.69</v>
      </c>
      <c r="M51" s="184">
        <v>0.69</v>
      </c>
      <c r="N51" s="185">
        <v>0.69</v>
      </c>
      <c r="O51" s="183">
        <v>0.02</v>
      </c>
      <c r="P51" s="184">
        <v>0.02</v>
      </c>
      <c r="Q51" s="185">
        <v>0.02</v>
      </c>
      <c r="R51" s="71" t="s">
        <v>81</v>
      </c>
      <c r="S51" s="1"/>
      <c r="T51" s="5"/>
      <c r="AA51">
        <v>3</v>
      </c>
      <c r="AD51">
        <v>2</v>
      </c>
      <c r="AE51">
        <v>3</v>
      </c>
      <c r="AF51">
        <v>3</v>
      </c>
      <c r="AG51">
        <v>2</v>
      </c>
      <c r="AH51">
        <v>5</v>
      </c>
      <c r="AI51">
        <v>5</v>
      </c>
      <c r="AJ51">
        <v>2</v>
      </c>
      <c r="AK51">
        <v>5</v>
      </c>
      <c r="AL51">
        <v>5</v>
      </c>
      <c r="AM51">
        <v>2</v>
      </c>
      <c r="AN51">
        <v>5</v>
      </c>
      <c r="AO51">
        <v>5</v>
      </c>
      <c r="AP51">
        <v>3</v>
      </c>
    </row>
    <row r="52" spans="1:42" ht="14.25" thickBot="1" thickTop="1">
      <c r="A52">
        <f t="shared" si="1"/>
      </c>
      <c r="C52" s="14" t="s">
        <v>364</v>
      </c>
      <c r="D52" s="177"/>
      <c r="E52" s="178"/>
      <c r="F52" s="155">
        <v>684.6999999999999</v>
      </c>
      <c r="G52" s="156">
        <v>964.4924999999998</v>
      </c>
      <c r="H52" s="157">
        <v>1236.5871</v>
      </c>
      <c r="I52" s="155">
        <v>1680.6499999999999</v>
      </c>
      <c r="J52" s="156">
        <v>2046.55</v>
      </c>
      <c r="K52" s="157">
        <v>2412.05</v>
      </c>
      <c r="L52" s="155">
        <v>55.31999999999999</v>
      </c>
      <c r="M52" s="156">
        <v>54.6215</v>
      </c>
      <c r="N52" s="157">
        <v>54.6215</v>
      </c>
      <c r="O52" s="155">
        <v>1051.27</v>
      </c>
      <c r="P52" s="156">
        <v>1136.679</v>
      </c>
      <c r="Q52" s="157">
        <v>1230.0844000000002</v>
      </c>
      <c r="R52" s="14" t="s">
        <v>365</v>
      </c>
      <c r="S52" s="12"/>
      <c r="T52" s="13"/>
      <c r="AA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</row>
    <row r="53" spans="1:42" ht="13.5" thickTop="1">
      <c r="A53">
        <f t="shared" si="1"/>
      </c>
      <c r="B53" s="16" t="s">
        <v>6</v>
      </c>
      <c r="C53" s="170" t="s">
        <v>128</v>
      </c>
      <c r="D53" s="171"/>
      <c r="E53" s="172"/>
      <c r="F53" s="180">
        <v>317.854175</v>
      </c>
      <c r="G53" s="181">
        <v>300.9145657440082</v>
      </c>
      <c r="H53" s="182">
        <v>316.97262702404305</v>
      </c>
      <c r="I53" s="180">
        <v>770</v>
      </c>
      <c r="J53" s="181">
        <v>754.5994916201118</v>
      </c>
      <c r="K53" s="182">
        <v>758.9392178770952</v>
      </c>
      <c r="L53" s="180">
        <v>169.202515</v>
      </c>
      <c r="M53" s="181">
        <v>154.36843347744949</v>
      </c>
      <c r="N53" s="182">
        <v>150.15597469398747</v>
      </c>
      <c r="O53" s="180">
        <v>621.34834</v>
      </c>
      <c r="P53" s="181">
        <v>608.0533593535531</v>
      </c>
      <c r="Q53" s="182">
        <v>592.1225655470396</v>
      </c>
      <c r="R53" s="83" t="s">
        <v>6</v>
      </c>
      <c r="S53" s="3"/>
      <c r="T53" s="4"/>
      <c r="AA53">
        <v>2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2</v>
      </c>
    </row>
    <row r="54" spans="1:42" ht="13.5" thickBot="1">
      <c r="A54">
        <f t="shared" si="1"/>
      </c>
      <c r="B54" s="16" t="s">
        <v>40</v>
      </c>
      <c r="C54" s="103" t="s">
        <v>129</v>
      </c>
      <c r="D54" s="175"/>
      <c r="E54" s="176"/>
      <c r="F54" s="186">
        <v>14054.478</v>
      </c>
      <c r="G54" s="187">
        <v>14067.33</v>
      </c>
      <c r="H54" s="188">
        <v>14080.8</v>
      </c>
      <c r="I54" s="186">
        <v>13918</v>
      </c>
      <c r="J54" s="187">
        <v>13918</v>
      </c>
      <c r="K54" s="188">
        <v>13918</v>
      </c>
      <c r="L54" s="186">
        <v>425.478</v>
      </c>
      <c r="M54" s="187">
        <v>474.33</v>
      </c>
      <c r="N54" s="188">
        <v>528.8</v>
      </c>
      <c r="O54" s="186">
        <v>289</v>
      </c>
      <c r="P54" s="187">
        <v>325</v>
      </c>
      <c r="Q54" s="188">
        <v>366</v>
      </c>
      <c r="R54" s="104" t="s">
        <v>82</v>
      </c>
      <c r="S54" s="8"/>
      <c r="T54" s="9"/>
      <c r="AA54">
        <v>3</v>
      </c>
      <c r="AD54">
        <v>2</v>
      </c>
      <c r="AE54">
        <v>3</v>
      </c>
      <c r="AF54">
        <v>3</v>
      </c>
      <c r="AG54">
        <v>2</v>
      </c>
      <c r="AH54">
        <v>5</v>
      </c>
      <c r="AI54">
        <v>5</v>
      </c>
      <c r="AJ54">
        <v>2</v>
      </c>
      <c r="AK54">
        <v>2</v>
      </c>
      <c r="AL54">
        <v>2</v>
      </c>
      <c r="AM54">
        <v>2</v>
      </c>
      <c r="AN54">
        <v>2</v>
      </c>
      <c r="AO54">
        <v>2</v>
      </c>
      <c r="AP54">
        <v>3</v>
      </c>
    </row>
    <row r="55" spans="1:42" ht="14.25" thickBot="1" thickTop="1">
      <c r="A55">
        <f t="shared" si="1"/>
      </c>
      <c r="C55" s="14" t="s">
        <v>43</v>
      </c>
      <c r="D55" s="12"/>
      <c r="E55" s="13"/>
      <c r="F55" s="155">
        <v>14372.332175</v>
      </c>
      <c r="G55" s="156">
        <v>14368.244565744008</v>
      </c>
      <c r="H55" s="157">
        <v>14397.772627024042</v>
      </c>
      <c r="I55" s="155">
        <v>14688</v>
      </c>
      <c r="J55" s="156">
        <v>14672.599491620113</v>
      </c>
      <c r="K55" s="157">
        <v>14676.939217877096</v>
      </c>
      <c r="L55" s="155">
        <v>594.680515</v>
      </c>
      <c r="M55" s="156">
        <v>628.6984334774495</v>
      </c>
      <c r="N55" s="157">
        <v>678.9559746939874</v>
      </c>
      <c r="O55" s="155">
        <v>910.34834</v>
      </c>
      <c r="P55" s="156">
        <v>933.0533593535531</v>
      </c>
      <c r="Q55" s="157">
        <v>958.1225655470396</v>
      </c>
      <c r="R55" s="18" t="s">
        <v>130</v>
      </c>
      <c r="S55" s="8"/>
      <c r="T55" s="9"/>
      <c r="AA55" t="e">
        <v>#REF!</v>
      </c>
      <c r="AD55" t="e">
        <v>#REF!</v>
      </c>
      <c r="AE55" t="e">
        <v>#REF!</v>
      </c>
      <c r="AF55" t="e">
        <v>#REF!</v>
      </c>
      <c r="AG55" t="e">
        <v>#REF!</v>
      </c>
      <c r="AH55" t="e">
        <v>#REF!</v>
      </c>
      <c r="AI55" t="e">
        <v>#REF!</v>
      </c>
      <c r="AJ55" t="e">
        <v>#REF!</v>
      </c>
      <c r="AK55" t="e">
        <v>#REF!</v>
      </c>
      <c r="AL55" t="e">
        <v>#REF!</v>
      </c>
      <c r="AM55" t="e">
        <v>#REF!</v>
      </c>
      <c r="AN55" t="e">
        <v>#REF!</v>
      </c>
      <c r="AO55" t="e">
        <v>#REF!</v>
      </c>
      <c r="AP55" t="e">
        <v>#REF!</v>
      </c>
    </row>
    <row r="56" ht="13.5" thickTop="1">
      <c r="C56" s="266" t="s">
        <v>446</v>
      </c>
    </row>
    <row r="57" ht="12.75">
      <c r="C57" s="265" t="s">
        <v>447</v>
      </c>
    </row>
    <row r="58" ht="12.75">
      <c r="C58" t="s">
        <v>448</v>
      </c>
    </row>
    <row r="59" spans="3:20" ht="12.75">
      <c r="C59" s="41" t="str">
        <f ca="1">CELL("filename")</f>
        <v>C:\MyFiles\Timber\Timber Committee\TCQ2019\Masterfiles\[TF2019_final_tables_postmeeting.xls]Table 13</v>
      </c>
      <c r="T59" s="43" t="str">
        <f ca="1">CONCATENATE("printed on ",DAY(NOW()),"/",MONTH(NOW()))</f>
        <v>printed on 15/11</v>
      </c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C56:C57 C9:R55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AP5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74" t="s">
        <v>146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6:17" ht="12.75">
      <c r="F3" s="274" t="s">
        <v>139</v>
      </c>
      <c r="G3" s="274"/>
      <c r="H3" s="274"/>
      <c r="I3" s="274"/>
      <c r="J3" s="274"/>
      <c r="K3" s="274"/>
      <c r="L3" s="274" t="s">
        <v>140</v>
      </c>
      <c r="M3" s="274"/>
      <c r="N3" s="274"/>
      <c r="O3" s="274"/>
      <c r="P3" s="274"/>
      <c r="Q3" s="274"/>
    </row>
    <row r="5" spans="11:15" ht="15" thickBot="1">
      <c r="K5" s="278" t="s">
        <v>85</v>
      </c>
      <c r="L5" s="278"/>
      <c r="N5" s="11"/>
      <c r="O5" s="11"/>
    </row>
    <row r="6" spans="3:20" ht="13.5" thickTop="1">
      <c r="C6" s="2"/>
      <c r="D6" s="3"/>
      <c r="E6" s="4"/>
      <c r="F6" s="275" t="s">
        <v>44</v>
      </c>
      <c r="G6" s="276"/>
      <c r="H6" s="27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1" t="s">
        <v>0</v>
      </c>
      <c r="D7" s="272"/>
      <c r="E7" s="273"/>
      <c r="F7" s="271" t="s">
        <v>45</v>
      </c>
      <c r="G7" s="272"/>
      <c r="H7" s="273"/>
      <c r="I7" s="271" t="s">
        <v>46</v>
      </c>
      <c r="J7" s="272"/>
      <c r="K7" s="273"/>
      <c r="L7" s="271" t="s">
        <v>47</v>
      </c>
      <c r="M7" s="272"/>
      <c r="N7" s="273"/>
      <c r="O7" s="271" t="s">
        <v>48</v>
      </c>
      <c r="P7" s="272"/>
      <c r="Q7" s="273"/>
      <c r="R7" s="271" t="s">
        <v>49</v>
      </c>
      <c r="S7" s="272"/>
      <c r="T7" s="273"/>
    </row>
    <row r="8" spans="3:42" ht="13.5" thickBot="1">
      <c r="C8" s="7"/>
      <c r="D8" s="8"/>
      <c r="E8" s="9"/>
      <c r="F8" s="26">
        <v>2018</v>
      </c>
      <c r="G8" s="27">
        <v>2019</v>
      </c>
      <c r="H8" s="25">
        <v>2020</v>
      </c>
      <c r="I8" s="26">
        <v>2018</v>
      </c>
      <c r="J8" s="27">
        <v>2019</v>
      </c>
      <c r="K8" s="25">
        <v>2020</v>
      </c>
      <c r="L8" s="26">
        <v>2018</v>
      </c>
      <c r="M8" s="27">
        <v>2019</v>
      </c>
      <c r="N8" s="25">
        <v>2020</v>
      </c>
      <c r="O8" s="26">
        <v>2018</v>
      </c>
      <c r="P8" s="27">
        <v>2019</v>
      </c>
      <c r="Q8" s="25">
        <v>2020</v>
      </c>
      <c r="R8" s="7"/>
      <c r="S8" s="8"/>
      <c r="T8" s="9"/>
      <c r="AA8" t="s">
        <v>0</v>
      </c>
      <c r="AD8" t="s">
        <v>338</v>
      </c>
      <c r="AG8" t="s">
        <v>46</v>
      </c>
      <c r="AJ8" t="s">
        <v>84</v>
      </c>
      <c r="AM8" t="s">
        <v>83</v>
      </c>
      <c r="AP8" t="s">
        <v>0</v>
      </c>
    </row>
    <row r="9" spans="1:42" ht="13.5" thickTop="1">
      <c r="A9">
        <f aca="true" t="shared" si="0" ref="A9:A37">IF(SUM(F9:Q9)&lt;1,"Y","")</f>
      </c>
      <c r="B9" s="15" t="s">
        <v>1</v>
      </c>
      <c r="C9" s="170" t="s">
        <v>88</v>
      </c>
      <c r="D9" s="171"/>
      <c r="E9" s="172"/>
      <c r="F9" s="180">
        <v>2</v>
      </c>
      <c r="G9" s="181">
        <v>2</v>
      </c>
      <c r="H9" s="182">
        <v>2</v>
      </c>
      <c r="I9" s="180">
        <v>1</v>
      </c>
      <c r="J9" s="181">
        <v>1</v>
      </c>
      <c r="K9" s="182">
        <v>1</v>
      </c>
      <c r="L9" s="180">
        <v>1</v>
      </c>
      <c r="M9" s="181">
        <v>1</v>
      </c>
      <c r="N9" s="182">
        <v>1</v>
      </c>
      <c r="O9" s="180">
        <v>0</v>
      </c>
      <c r="P9" s="181">
        <v>0</v>
      </c>
      <c r="Q9" s="182">
        <v>0</v>
      </c>
      <c r="R9" s="83" t="s">
        <v>50</v>
      </c>
      <c r="S9" s="3"/>
      <c r="T9" s="4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1:42" ht="12.75">
      <c r="A10">
        <f t="shared" si="0"/>
      </c>
      <c r="B10" s="19" t="s">
        <v>2</v>
      </c>
      <c r="C10" s="49" t="s">
        <v>89</v>
      </c>
      <c r="D10" s="173"/>
      <c r="E10" s="174"/>
      <c r="F10" s="183">
        <v>231.469</v>
      </c>
      <c r="G10" s="184">
        <v>184</v>
      </c>
      <c r="H10" s="185">
        <v>190</v>
      </c>
      <c r="I10" s="183">
        <v>290</v>
      </c>
      <c r="J10" s="184">
        <v>290</v>
      </c>
      <c r="K10" s="185">
        <v>290</v>
      </c>
      <c r="L10" s="183">
        <v>241.961</v>
      </c>
      <c r="M10" s="184">
        <v>210</v>
      </c>
      <c r="N10" s="185">
        <v>210</v>
      </c>
      <c r="O10" s="183">
        <v>300.492</v>
      </c>
      <c r="P10" s="184">
        <v>316</v>
      </c>
      <c r="Q10" s="185">
        <v>310</v>
      </c>
      <c r="R10" s="71" t="s">
        <v>51</v>
      </c>
      <c r="S10" s="1"/>
      <c r="T10" s="5"/>
      <c r="AA10">
        <v>3</v>
      </c>
      <c r="AD10">
        <v>3</v>
      </c>
      <c r="AE10">
        <v>3</v>
      </c>
      <c r="AF10">
        <v>3</v>
      </c>
      <c r="AG10">
        <v>5</v>
      </c>
      <c r="AH10">
        <v>5</v>
      </c>
      <c r="AI10">
        <v>5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3</v>
      </c>
    </row>
    <row r="11" spans="1:42" ht="12.75">
      <c r="A11">
        <f t="shared" si="0"/>
      </c>
      <c r="B11" s="19" t="s">
        <v>142</v>
      </c>
      <c r="C11" s="49" t="s">
        <v>141</v>
      </c>
      <c r="D11" s="173"/>
      <c r="E11" s="174"/>
      <c r="F11" s="183">
        <v>68.24000000000001</v>
      </c>
      <c r="G11" s="184">
        <v>68.24000000000001</v>
      </c>
      <c r="H11" s="185">
        <v>68.24000000000001</v>
      </c>
      <c r="I11" s="183">
        <v>24.13</v>
      </c>
      <c r="J11" s="184">
        <v>24.13</v>
      </c>
      <c r="K11" s="185">
        <v>24.13</v>
      </c>
      <c r="L11" s="183">
        <v>447.25</v>
      </c>
      <c r="M11" s="184">
        <v>447.25</v>
      </c>
      <c r="N11" s="185">
        <v>447.25</v>
      </c>
      <c r="O11" s="183">
        <v>403.14</v>
      </c>
      <c r="P11" s="184">
        <v>403.14</v>
      </c>
      <c r="Q11" s="185">
        <v>403.14</v>
      </c>
      <c r="R11" s="71" t="s">
        <v>143</v>
      </c>
      <c r="S11" s="1"/>
      <c r="T11" s="5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 t="s">
        <v>4</v>
      </c>
      <c r="C12" s="49" t="s">
        <v>90</v>
      </c>
      <c r="D12" s="173"/>
      <c r="E12" s="174"/>
      <c r="F12" s="183">
        <v>27.73</v>
      </c>
      <c r="G12" s="184">
        <v>29</v>
      </c>
      <c r="H12" s="185">
        <v>30</v>
      </c>
      <c r="I12" s="183">
        <v>30</v>
      </c>
      <c r="J12" s="184">
        <v>34</v>
      </c>
      <c r="K12" s="185">
        <v>35</v>
      </c>
      <c r="L12" s="183">
        <v>14.21</v>
      </c>
      <c r="M12" s="184">
        <v>15</v>
      </c>
      <c r="N12" s="185">
        <v>15</v>
      </c>
      <c r="O12" s="183">
        <v>16.48</v>
      </c>
      <c r="P12" s="184">
        <v>20</v>
      </c>
      <c r="Q12" s="185">
        <v>20</v>
      </c>
      <c r="R12" s="71" t="s">
        <v>52</v>
      </c>
      <c r="S12" s="1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 t="s">
        <v>3</v>
      </c>
      <c r="C13" s="49" t="s">
        <v>91</v>
      </c>
      <c r="D13" s="173"/>
      <c r="E13" s="174"/>
      <c r="F13" s="183">
        <v>88.47999999999999</v>
      </c>
      <c r="G13" s="184">
        <v>88.47999999999999</v>
      </c>
      <c r="H13" s="185">
        <v>88.47999999999999</v>
      </c>
      <c r="I13" s="183">
        <v>70.38</v>
      </c>
      <c r="J13" s="184">
        <v>70.38</v>
      </c>
      <c r="K13" s="185">
        <v>70.38</v>
      </c>
      <c r="L13" s="183">
        <v>63.81</v>
      </c>
      <c r="M13" s="184">
        <v>63.81</v>
      </c>
      <c r="N13" s="185">
        <v>63.81</v>
      </c>
      <c r="O13" s="183">
        <v>45.71</v>
      </c>
      <c r="P13" s="184">
        <v>45.71</v>
      </c>
      <c r="Q13" s="185">
        <v>45.71</v>
      </c>
      <c r="R13" s="71" t="s">
        <v>53</v>
      </c>
      <c r="S13" s="1"/>
      <c r="T13" s="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 t="s">
        <v>18</v>
      </c>
      <c r="C14" s="49" t="s">
        <v>92</v>
      </c>
      <c r="D14" s="173"/>
      <c r="E14" s="174"/>
      <c r="F14" s="183">
        <v>34.65</v>
      </c>
      <c r="G14" s="184">
        <v>34.65</v>
      </c>
      <c r="H14" s="185">
        <v>34.65</v>
      </c>
      <c r="I14" s="183">
        <v>11</v>
      </c>
      <c r="J14" s="184">
        <v>11</v>
      </c>
      <c r="K14" s="185">
        <v>11</v>
      </c>
      <c r="L14" s="183">
        <v>31.4</v>
      </c>
      <c r="M14" s="184">
        <v>31.4</v>
      </c>
      <c r="N14" s="185">
        <v>31.4</v>
      </c>
      <c r="O14" s="183">
        <v>7.75</v>
      </c>
      <c r="P14" s="184">
        <v>7.75</v>
      </c>
      <c r="Q14" s="185">
        <v>7.75</v>
      </c>
      <c r="R14" s="71" t="s">
        <v>54</v>
      </c>
      <c r="S14" s="1"/>
      <c r="T14" s="5"/>
      <c r="AA14">
        <v>3</v>
      </c>
      <c r="AD14">
        <v>2</v>
      </c>
      <c r="AE14">
        <v>3</v>
      </c>
      <c r="AF14">
        <v>3</v>
      </c>
      <c r="AG14">
        <v>2</v>
      </c>
      <c r="AH14">
        <v>5</v>
      </c>
      <c r="AI14">
        <v>5</v>
      </c>
      <c r="AJ14">
        <v>2</v>
      </c>
      <c r="AK14">
        <v>5</v>
      </c>
      <c r="AL14">
        <v>5</v>
      </c>
      <c r="AM14">
        <v>2</v>
      </c>
      <c r="AN14">
        <v>5</v>
      </c>
      <c r="AO14">
        <v>5</v>
      </c>
      <c r="AP14">
        <v>3</v>
      </c>
    </row>
    <row r="15" spans="1:42" ht="12.75">
      <c r="A15">
        <f t="shared" si="0"/>
      </c>
      <c r="B15" s="19" t="s">
        <v>8</v>
      </c>
      <c r="C15" s="49" t="s">
        <v>93</v>
      </c>
      <c r="D15" s="173"/>
      <c r="E15" s="174"/>
      <c r="F15" s="183">
        <v>14.709999999999999</v>
      </c>
      <c r="G15" s="184">
        <v>14</v>
      </c>
      <c r="H15" s="185">
        <v>14</v>
      </c>
      <c r="I15" s="183">
        <v>0.01</v>
      </c>
      <c r="J15" s="184">
        <v>0</v>
      </c>
      <c r="K15" s="185">
        <v>0</v>
      </c>
      <c r="L15" s="183">
        <v>14.7</v>
      </c>
      <c r="M15" s="184">
        <v>14</v>
      </c>
      <c r="N15" s="185">
        <v>14</v>
      </c>
      <c r="O15" s="183">
        <v>0</v>
      </c>
      <c r="P15" s="184">
        <v>0</v>
      </c>
      <c r="Q15" s="185">
        <v>0</v>
      </c>
      <c r="R15" s="71" t="s">
        <v>55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9</v>
      </c>
      <c r="C16" s="49" t="s">
        <v>94</v>
      </c>
      <c r="D16" s="173"/>
      <c r="E16" s="174"/>
      <c r="F16" s="183">
        <v>154</v>
      </c>
      <c r="G16" s="184">
        <v>160</v>
      </c>
      <c r="H16" s="185">
        <v>163</v>
      </c>
      <c r="I16" s="183">
        <v>234</v>
      </c>
      <c r="J16" s="184">
        <v>246</v>
      </c>
      <c r="K16" s="185">
        <v>255</v>
      </c>
      <c r="L16" s="183">
        <v>98</v>
      </c>
      <c r="M16" s="184">
        <v>99</v>
      </c>
      <c r="N16" s="185">
        <v>101</v>
      </c>
      <c r="O16" s="183">
        <v>178</v>
      </c>
      <c r="P16" s="184">
        <v>185</v>
      </c>
      <c r="Q16" s="185">
        <v>193</v>
      </c>
      <c r="R16" s="71" t="s">
        <v>75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 t="s">
        <v>11</v>
      </c>
      <c r="C17" s="49" t="s">
        <v>95</v>
      </c>
      <c r="D17" s="173"/>
      <c r="E17" s="174"/>
      <c r="F17" s="183">
        <v>230.46</v>
      </c>
      <c r="G17" s="184">
        <v>230.46</v>
      </c>
      <c r="H17" s="185">
        <v>230.46</v>
      </c>
      <c r="I17" s="183">
        <v>0</v>
      </c>
      <c r="J17" s="184">
        <v>0</v>
      </c>
      <c r="K17" s="185">
        <v>0</v>
      </c>
      <c r="L17" s="183">
        <v>241.58</v>
      </c>
      <c r="M17" s="184">
        <v>241.58</v>
      </c>
      <c r="N17" s="185">
        <v>241.58</v>
      </c>
      <c r="O17" s="183">
        <v>11.12</v>
      </c>
      <c r="P17" s="184">
        <v>11.12</v>
      </c>
      <c r="Q17" s="185">
        <v>11.12</v>
      </c>
      <c r="R17" s="71" t="s">
        <v>56</v>
      </c>
      <c r="S17" s="1"/>
      <c r="T17" s="5"/>
      <c r="AA17">
        <v>3</v>
      </c>
      <c r="AD17">
        <v>2</v>
      </c>
      <c r="AE17">
        <v>3</v>
      </c>
      <c r="AF17">
        <v>3</v>
      </c>
      <c r="AG17">
        <v>2</v>
      </c>
      <c r="AH17">
        <v>5</v>
      </c>
      <c r="AI17">
        <v>5</v>
      </c>
      <c r="AJ17">
        <v>2</v>
      </c>
      <c r="AK17">
        <v>5</v>
      </c>
      <c r="AL17">
        <v>5</v>
      </c>
      <c r="AM17">
        <v>2</v>
      </c>
      <c r="AN17">
        <v>5</v>
      </c>
      <c r="AO17">
        <v>5</v>
      </c>
      <c r="AP17">
        <v>3</v>
      </c>
    </row>
    <row r="18" spans="1:42" ht="12.75">
      <c r="A18">
        <f t="shared" si="0"/>
      </c>
      <c r="B18" s="19" t="s">
        <v>13</v>
      </c>
      <c r="C18" s="49" t="s">
        <v>96</v>
      </c>
      <c r="D18" s="173"/>
      <c r="E18" s="174"/>
      <c r="F18" s="183">
        <v>119.45</v>
      </c>
      <c r="G18" s="184">
        <v>119.45</v>
      </c>
      <c r="H18" s="185">
        <v>119.45</v>
      </c>
      <c r="I18" s="183">
        <v>110</v>
      </c>
      <c r="J18" s="184">
        <v>110</v>
      </c>
      <c r="K18" s="185">
        <v>110</v>
      </c>
      <c r="L18" s="183">
        <v>105.39</v>
      </c>
      <c r="M18" s="184">
        <v>105.39</v>
      </c>
      <c r="N18" s="185">
        <v>105.39</v>
      </c>
      <c r="O18" s="183">
        <v>95.94</v>
      </c>
      <c r="P18" s="184">
        <v>95.94</v>
      </c>
      <c r="Q18" s="185">
        <v>95.94</v>
      </c>
      <c r="R18" s="71" t="s">
        <v>57</v>
      </c>
      <c r="S18" s="1"/>
      <c r="T18" s="5"/>
      <c r="AA18">
        <v>3</v>
      </c>
      <c r="AD18">
        <v>2</v>
      </c>
      <c r="AE18">
        <v>3</v>
      </c>
      <c r="AF18">
        <v>3</v>
      </c>
      <c r="AG18">
        <v>2</v>
      </c>
      <c r="AH18">
        <v>5</v>
      </c>
      <c r="AI18">
        <v>5</v>
      </c>
      <c r="AJ18">
        <v>2</v>
      </c>
      <c r="AK18">
        <v>5</v>
      </c>
      <c r="AL18">
        <v>5</v>
      </c>
      <c r="AM18">
        <v>2</v>
      </c>
      <c r="AN18">
        <v>5</v>
      </c>
      <c r="AO18">
        <v>5</v>
      </c>
      <c r="AP18">
        <v>3</v>
      </c>
    </row>
    <row r="19" spans="1:42" ht="12.75">
      <c r="A19">
        <f t="shared" si="0"/>
      </c>
      <c r="B19" s="19" t="s">
        <v>14</v>
      </c>
      <c r="C19" s="49" t="s">
        <v>97</v>
      </c>
      <c r="D19" s="173"/>
      <c r="E19" s="174"/>
      <c r="F19" s="183">
        <v>326</v>
      </c>
      <c r="G19" s="184">
        <v>330</v>
      </c>
      <c r="H19" s="185">
        <v>320</v>
      </c>
      <c r="I19" s="183">
        <v>1230</v>
      </c>
      <c r="J19" s="184">
        <v>1180</v>
      </c>
      <c r="K19" s="185">
        <v>1170</v>
      </c>
      <c r="L19" s="183">
        <v>108</v>
      </c>
      <c r="M19" s="184">
        <v>120</v>
      </c>
      <c r="N19" s="185">
        <v>110</v>
      </c>
      <c r="O19" s="183">
        <v>1012</v>
      </c>
      <c r="P19" s="184">
        <v>970</v>
      </c>
      <c r="Q19" s="185">
        <v>960</v>
      </c>
      <c r="R19" s="71" t="s">
        <v>58</v>
      </c>
      <c r="S19" s="1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 t="s">
        <v>15</v>
      </c>
      <c r="C20" s="49" t="s">
        <v>98</v>
      </c>
      <c r="D20" s="173"/>
      <c r="E20" s="174"/>
      <c r="F20" s="183">
        <v>627.15</v>
      </c>
      <c r="G20" s="184">
        <v>679.4873544052567</v>
      </c>
      <c r="H20" s="185">
        <v>734.1988935945878</v>
      </c>
      <c r="I20" s="183">
        <v>260</v>
      </c>
      <c r="J20" s="184">
        <v>266.14173228346453</v>
      </c>
      <c r="K20" s="185">
        <v>272.42854485708966</v>
      </c>
      <c r="L20" s="183">
        <v>539.15</v>
      </c>
      <c r="M20" s="184">
        <v>576.9026869043794</v>
      </c>
      <c r="N20" s="185">
        <v>617.2989152508437</v>
      </c>
      <c r="O20" s="183">
        <v>172</v>
      </c>
      <c r="P20" s="184">
        <v>163.5570647825872</v>
      </c>
      <c r="Q20" s="185">
        <v>155.52856651334548</v>
      </c>
      <c r="R20" s="71" t="s">
        <v>15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 t="s">
        <v>10</v>
      </c>
      <c r="C21" s="49" t="s">
        <v>99</v>
      </c>
      <c r="D21" s="173"/>
      <c r="E21" s="174"/>
      <c r="F21" s="183">
        <v>1308.98</v>
      </c>
      <c r="G21" s="184">
        <v>1275</v>
      </c>
      <c r="H21" s="185">
        <v>1275</v>
      </c>
      <c r="I21" s="183">
        <v>117.79</v>
      </c>
      <c r="J21" s="184">
        <v>115</v>
      </c>
      <c r="K21" s="185">
        <v>115</v>
      </c>
      <c r="L21" s="183">
        <v>1581.65</v>
      </c>
      <c r="M21" s="184">
        <v>1550</v>
      </c>
      <c r="N21" s="185">
        <v>1550</v>
      </c>
      <c r="O21" s="183">
        <v>390.46</v>
      </c>
      <c r="P21" s="184">
        <v>390</v>
      </c>
      <c r="Q21" s="185">
        <v>390</v>
      </c>
      <c r="R21" s="71" t="s">
        <v>59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 t="s">
        <v>19</v>
      </c>
      <c r="C22" s="49" t="s">
        <v>100</v>
      </c>
      <c r="D22" s="173"/>
      <c r="E22" s="174"/>
      <c r="F22" s="183">
        <v>109.054</v>
      </c>
      <c r="G22" s="184">
        <v>81.80666666666667</v>
      </c>
      <c r="H22" s="185">
        <v>81.80666666666667</v>
      </c>
      <c r="I22" s="183">
        <v>58.424</v>
      </c>
      <c r="J22" s="184">
        <v>50.24966666666666</v>
      </c>
      <c r="K22" s="185">
        <v>50.24966666666666</v>
      </c>
      <c r="L22" s="183">
        <v>111.548</v>
      </c>
      <c r="M22" s="184">
        <v>88.58600000000001</v>
      </c>
      <c r="N22" s="185">
        <v>88.58600000000001</v>
      </c>
      <c r="O22" s="183">
        <v>60.918</v>
      </c>
      <c r="P22" s="184">
        <v>57.028999999999996</v>
      </c>
      <c r="Q22" s="185">
        <v>57.028999999999996</v>
      </c>
      <c r="R22" s="71" t="s">
        <v>60</v>
      </c>
      <c r="S22" s="1"/>
      <c r="T22" s="5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1:42" ht="12.75">
      <c r="A23">
        <f t="shared" si="0"/>
      </c>
      <c r="B23" s="19" t="s">
        <v>20</v>
      </c>
      <c r="C23" s="49" t="s">
        <v>101</v>
      </c>
      <c r="D23" s="173"/>
      <c r="E23" s="174"/>
      <c r="F23" s="183">
        <v>56.53</v>
      </c>
      <c r="G23" s="184">
        <v>53</v>
      </c>
      <c r="H23" s="185">
        <v>50</v>
      </c>
      <c r="I23" s="183">
        <v>0</v>
      </c>
      <c r="J23" s="184">
        <v>0</v>
      </c>
      <c r="K23" s="185">
        <v>0</v>
      </c>
      <c r="L23" s="183">
        <v>56.79</v>
      </c>
      <c r="M23" s="184">
        <v>53</v>
      </c>
      <c r="N23" s="185">
        <v>50</v>
      </c>
      <c r="O23" s="183">
        <v>0.26</v>
      </c>
      <c r="P23" s="184">
        <v>0</v>
      </c>
      <c r="Q23" s="185">
        <v>0</v>
      </c>
      <c r="R23" s="71" t="s">
        <v>61</v>
      </c>
      <c r="S23" s="1"/>
      <c r="T23" s="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1:42" ht="12.75">
      <c r="A24">
        <f t="shared" si="0"/>
      </c>
      <c r="B24" s="19" t="s">
        <v>21</v>
      </c>
      <c r="C24" s="49" t="s">
        <v>102</v>
      </c>
      <c r="D24" s="173"/>
      <c r="E24" s="174"/>
      <c r="F24" s="183">
        <v>614</v>
      </c>
      <c r="G24" s="184">
        <v>614</v>
      </c>
      <c r="H24" s="185">
        <v>614</v>
      </c>
      <c r="I24" s="183">
        <v>300</v>
      </c>
      <c r="J24" s="184">
        <v>300</v>
      </c>
      <c r="K24" s="185">
        <v>300</v>
      </c>
      <c r="L24" s="183">
        <v>523</v>
      </c>
      <c r="M24" s="184">
        <v>523</v>
      </c>
      <c r="N24" s="185">
        <v>523</v>
      </c>
      <c r="O24" s="183">
        <v>209</v>
      </c>
      <c r="P24" s="184">
        <v>209</v>
      </c>
      <c r="Q24" s="185">
        <v>209</v>
      </c>
      <c r="R24" s="71" t="s">
        <v>62</v>
      </c>
      <c r="S24" s="1"/>
      <c r="T24" s="5"/>
      <c r="AA24">
        <v>3</v>
      </c>
      <c r="AD24">
        <v>2</v>
      </c>
      <c r="AE24">
        <v>3</v>
      </c>
      <c r="AF24">
        <v>3</v>
      </c>
      <c r="AG24">
        <v>2</v>
      </c>
      <c r="AH24">
        <v>5</v>
      </c>
      <c r="AI24">
        <v>5</v>
      </c>
      <c r="AJ24">
        <v>2</v>
      </c>
      <c r="AK24">
        <v>5</v>
      </c>
      <c r="AL24">
        <v>5</v>
      </c>
      <c r="AM24">
        <v>2</v>
      </c>
      <c r="AN24">
        <v>5</v>
      </c>
      <c r="AO24">
        <v>5</v>
      </c>
      <c r="AP24">
        <v>3</v>
      </c>
    </row>
    <row r="25" spans="1:42" ht="12.75">
      <c r="A25">
        <f t="shared" si="0"/>
      </c>
      <c r="B25" s="19" t="s">
        <v>25</v>
      </c>
      <c r="C25" s="49" t="s">
        <v>103</v>
      </c>
      <c r="D25" s="173"/>
      <c r="E25" s="174"/>
      <c r="F25" s="183">
        <v>96.16</v>
      </c>
      <c r="G25" s="184">
        <v>96.16</v>
      </c>
      <c r="H25" s="185">
        <v>96.16</v>
      </c>
      <c r="I25" s="183">
        <v>323.58</v>
      </c>
      <c r="J25" s="184">
        <v>323.58</v>
      </c>
      <c r="K25" s="185">
        <v>323.58</v>
      </c>
      <c r="L25" s="183">
        <v>117.22</v>
      </c>
      <c r="M25" s="184">
        <v>117.22</v>
      </c>
      <c r="N25" s="185">
        <v>117.22</v>
      </c>
      <c r="O25" s="183">
        <v>344.64</v>
      </c>
      <c r="P25" s="184">
        <v>344.64</v>
      </c>
      <c r="Q25" s="185">
        <v>344.64</v>
      </c>
      <c r="R25" s="71" t="s">
        <v>63</v>
      </c>
      <c r="S25" s="1"/>
      <c r="T25" s="5"/>
      <c r="AA25">
        <v>3</v>
      </c>
      <c r="AD25">
        <v>2</v>
      </c>
      <c r="AE25">
        <v>3</v>
      </c>
      <c r="AF25">
        <v>3</v>
      </c>
      <c r="AG25">
        <v>2</v>
      </c>
      <c r="AH25">
        <v>5</v>
      </c>
      <c r="AI25">
        <v>5</v>
      </c>
      <c r="AJ25">
        <v>2</v>
      </c>
      <c r="AK25">
        <v>5</v>
      </c>
      <c r="AL25">
        <v>5</v>
      </c>
      <c r="AM25">
        <v>2</v>
      </c>
      <c r="AN25">
        <v>5</v>
      </c>
      <c r="AO25">
        <v>5</v>
      </c>
      <c r="AP25">
        <v>3</v>
      </c>
    </row>
    <row r="26" spans="1:42" ht="12.75">
      <c r="A26">
        <f t="shared" si="0"/>
      </c>
      <c r="B26" s="19" t="s">
        <v>24</v>
      </c>
      <c r="C26" s="49" t="s">
        <v>104</v>
      </c>
      <c r="D26" s="173"/>
      <c r="E26" s="174"/>
      <c r="F26" s="183">
        <v>110.76</v>
      </c>
      <c r="G26" s="184">
        <v>110.76</v>
      </c>
      <c r="H26" s="185">
        <v>110.76</v>
      </c>
      <c r="I26" s="183">
        <v>45.7</v>
      </c>
      <c r="J26" s="184">
        <v>45.7</v>
      </c>
      <c r="K26" s="185">
        <v>45.7</v>
      </c>
      <c r="L26" s="183">
        <v>78.36</v>
      </c>
      <c r="M26" s="184">
        <v>78.36</v>
      </c>
      <c r="N26" s="185">
        <v>78.36</v>
      </c>
      <c r="O26" s="183">
        <v>13.3</v>
      </c>
      <c r="P26" s="184">
        <v>13.3</v>
      </c>
      <c r="Q26" s="185">
        <v>13.3</v>
      </c>
      <c r="R26" s="71" t="s">
        <v>305</v>
      </c>
      <c r="S26" s="1"/>
      <c r="T26" s="5"/>
      <c r="AA26">
        <v>3</v>
      </c>
      <c r="AD26">
        <v>2</v>
      </c>
      <c r="AE26">
        <v>3</v>
      </c>
      <c r="AF26">
        <v>3</v>
      </c>
      <c r="AG26">
        <v>2</v>
      </c>
      <c r="AH26">
        <v>5</v>
      </c>
      <c r="AI26">
        <v>5</v>
      </c>
      <c r="AJ26">
        <v>2</v>
      </c>
      <c r="AK26">
        <v>5</v>
      </c>
      <c r="AL26">
        <v>5</v>
      </c>
      <c r="AM26">
        <v>2</v>
      </c>
      <c r="AN26">
        <v>5</v>
      </c>
      <c r="AO26">
        <v>5</v>
      </c>
      <c r="AP26">
        <v>3</v>
      </c>
    </row>
    <row r="27" spans="1:42" ht="12.75">
      <c r="A27">
        <f t="shared" si="0"/>
      </c>
      <c r="B27" s="19" t="s">
        <v>144</v>
      </c>
      <c r="C27" s="49" t="s">
        <v>145</v>
      </c>
      <c r="D27" s="173"/>
      <c r="E27" s="174"/>
      <c r="F27" s="183">
        <v>30.46</v>
      </c>
      <c r="G27" s="184">
        <v>30.46</v>
      </c>
      <c r="H27" s="185">
        <v>30.46</v>
      </c>
      <c r="I27" s="183">
        <v>0</v>
      </c>
      <c r="J27" s="184">
        <v>0</v>
      </c>
      <c r="K27" s="185">
        <v>0</v>
      </c>
      <c r="L27" s="183">
        <v>32.14</v>
      </c>
      <c r="M27" s="184">
        <v>32.14</v>
      </c>
      <c r="N27" s="185">
        <v>32.14</v>
      </c>
      <c r="O27" s="183">
        <v>1.68</v>
      </c>
      <c r="P27" s="184">
        <v>1.68</v>
      </c>
      <c r="Q27" s="185">
        <v>1.68</v>
      </c>
      <c r="R27" s="71" t="s">
        <v>144</v>
      </c>
      <c r="S27" s="1"/>
      <c r="T27" s="5"/>
      <c r="AA27">
        <v>3</v>
      </c>
      <c r="AD27">
        <v>2</v>
      </c>
      <c r="AE27">
        <v>3</v>
      </c>
      <c r="AF27">
        <v>3</v>
      </c>
      <c r="AG27">
        <v>2</v>
      </c>
      <c r="AH27">
        <v>5</v>
      </c>
      <c r="AI27">
        <v>5</v>
      </c>
      <c r="AJ27">
        <v>2</v>
      </c>
      <c r="AK27">
        <v>5</v>
      </c>
      <c r="AL27">
        <v>5</v>
      </c>
      <c r="AM27">
        <v>2</v>
      </c>
      <c r="AN27">
        <v>5</v>
      </c>
      <c r="AO27">
        <v>5</v>
      </c>
      <c r="AP27">
        <v>3</v>
      </c>
    </row>
    <row r="28" spans="1:42" ht="12.75">
      <c r="A28">
        <f t="shared" si="0"/>
      </c>
      <c r="B28" s="19" t="s">
        <v>28</v>
      </c>
      <c r="C28" s="49" t="s">
        <v>105</v>
      </c>
      <c r="D28" s="173"/>
      <c r="E28" s="174"/>
      <c r="F28" s="183">
        <v>16.21</v>
      </c>
      <c r="G28" s="184">
        <v>18.56</v>
      </c>
      <c r="H28" s="185">
        <v>19.69</v>
      </c>
      <c r="I28" s="183">
        <v>0</v>
      </c>
      <c r="J28" s="184">
        <v>0</v>
      </c>
      <c r="K28" s="185">
        <v>0</v>
      </c>
      <c r="L28" s="183">
        <v>16.21</v>
      </c>
      <c r="M28" s="184">
        <v>18.56</v>
      </c>
      <c r="N28" s="185">
        <v>19.69</v>
      </c>
      <c r="O28" s="183">
        <v>0</v>
      </c>
      <c r="P28" s="184">
        <v>0</v>
      </c>
      <c r="Q28" s="185">
        <v>0</v>
      </c>
      <c r="R28" s="71" t="s">
        <v>64</v>
      </c>
      <c r="S28" s="1"/>
      <c r="T28" s="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 t="s">
        <v>29</v>
      </c>
      <c r="C29" s="49" t="s">
        <v>106</v>
      </c>
      <c r="D29" s="173"/>
      <c r="E29" s="174"/>
      <c r="F29" s="183">
        <v>538</v>
      </c>
      <c r="G29" s="184">
        <v>550</v>
      </c>
      <c r="H29" s="185">
        <v>550</v>
      </c>
      <c r="I29" s="183">
        <v>0</v>
      </c>
      <c r="J29" s="184">
        <v>0</v>
      </c>
      <c r="K29" s="185">
        <v>0</v>
      </c>
      <c r="L29" s="183">
        <v>640</v>
      </c>
      <c r="M29" s="184">
        <v>645</v>
      </c>
      <c r="N29" s="185">
        <v>645</v>
      </c>
      <c r="O29" s="183">
        <v>102</v>
      </c>
      <c r="P29" s="184">
        <v>95</v>
      </c>
      <c r="Q29" s="185">
        <v>95</v>
      </c>
      <c r="R29" s="71" t="s">
        <v>65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30</v>
      </c>
      <c r="C30" s="49" t="s">
        <v>107</v>
      </c>
      <c r="D30" s="173"/>
      <c r="E30" s="174"/>
      <c r="F30" s="183">
        <v>119.34</v>
      </c>
      <c r="G30" s="184">
        <v>119.34</v>
      </c>
      <c r="H30" s="185">
        <v>119.34</v>
      </c>
      <c r="I30" s="183">
        <v>0</v>
      </c>
      <c r="J30" s="184">
        <v>0</v>
      </c>
      <c r="K30" s="185">
        <v>0</v>
      </c>
      <c r="L30" s="183">
        <v>149.15</v>
      </c>
      <c r="M30" s="184">
        <v>149.15</v>
      </c>
      <c r="N30" s="185">
        <v>149.15</v>
      </c>
      <c r="O30" s="183">
        <v>29.81</v>
      </c>
      <c r="P30" s="184">
        <v>29.81</v>
      </c>
      <c r="Q30" s="185">
        <v>29.81</v>
      </c>
      <c r="R30" s="71" t="s">
        <v>66</v>
      </c>
      <c r="S30" s="1"/>
      <c r="T30" s="5"/>
      <c r="AA30">
        <v>3</v>
      </c>
      <c r="AD30">
        <v>2</v>
      </c>
      <c r="AE30">
        <v>3</v>
      </c>
      <c r="AF30">
        <v>3</v>
      </c>
      <c r="AG30">
        <v>2</v>
      </c>
      <c r="AH30">
        <v>5</v>
      </c>
      <c r="AI30">
        <v>5</v>
      </c>
      <c r="AJ30">
        <v>2</v>
      </c>
      <c r="AK30">
        <v>5</v>
      </c>
      <c r="AL30">
        <v>5</v>
      </c>
      <c r="AM30">
        <v>2</v>
      </c>
      <c r="AN30">
        <v>5</v>
      </c>
      <c r="AO30">
        <v>5</v>
      </c>
      <c r="AP30">
        <v>3</v>
      </c>
    </row>
    <row r="31" spans="1:42" ht="12.75">
      <c r="A31">
        <f t="shared" si="0"/>
      </c>
      <c r="B31" s="19" t="s">
        <v>31</v>
      </c>
      <c r="C31" s="49" t="s">
        <v>108</v>
      </c>
      <c r="D31" s="173"/>
      <c r="E31" s="174"/>
      <c r="F31" s="183">
        <v>632.5250000000001</v>
      </c>
      <c r="G31" s="184">
        <v>640</v>
      </c>
      <c r="H31" s="185">
        <v>650</v>
      </c>
      <c r="I31" s="183">
        <v>583.166</v>
      </c>
      <c r="J31" s="184">
        <v>590</v>
      </c>
      <c r="K31" s="185">
        <v>600</v>
      </c>
      <c r="L31" s="183">
        <v>385.342</v>
      </c>
      <c r="M31" s="184">
        <v>390</v>
      </c>
      <c r="N31" s="185">
        <v>400</v>
      </c>
      <c r="O31" s="183">
        <v>335.983</v>
      </c>
      <c r="P31" s="184">
        <v>340</v>
      </c>
      <c r="Q31" s="185">
        <v>350</v>
      </c>
      <c r="R31" s="71" t="s">
        <v>67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32</v>
      </c>
      <c r="C32" s="49" t="s">
        <v>109</v>
      </c>
      <c r="D32" s="173"/>
      <c r="E32" s="174"/>
      <c r="F32" s="183">
        <v>55.28699999999999</v>
      </c>
      <c r="G32" s="184">
        <v>75</v>
      </c>
      <c r="H32" s="185">
        <v>75</v>
      </c>
      <c r="I32" s="183">
        <v>0</v>
      </c>
      <c r="J32" s="184">
        <v>0</v>
      </c>
      <c r="K32" s="185">
        <v>0</v>
      </c>
      <c r="L32" s="183">
        <v>96.07</v>
      </c>
      <c r="M32" s="184">
        <v>90</v>
      </c>
      <c r="N32" s="185">
        <v>95</v>
      </c>
      <c r="O32" s="183">
        <v>40.783</v>
      </c>
      <c r="P32" s="184">
        <v>15</v>
      </c>
      <c r="Q32" s="185">
        <v>20</v>
      </c>
      <c r="R32" s="71" t="s">
        <v>32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 t="s">
        <v>33</v>
      </c>
      <c r="C33" s="49" t="s">
        <v>110</v>
      </c>
      <c r="D33" s="173"/>
      <c r="E33" s="174"/>
      <c r="F33" s="183">
        <v>265</v>
      </c>
      <c r="G33" s="184">
        <v>240</v>
      </c>
      <c r="H33" s="185">
        <v>240</v>
      </c>
      <c r="I33" s="183">
        <v>275</v>
      </c>
      <c r="J33" s="184">
        <v>250</v>
      </c>
      <c r="K33" s="185">
        <v>250</v>
      </c>
      <c r="L33" s="183">
        <v>140</v>
      </c>
      <c r="M33" s="184">
        <v>130</v>
      </c>
      <c r="N33" s="185">
        <v>130</v>
      </c>
      <c r="O33" s="183">
        <v>150</v>
      </c>
      <c r="P33" s="184">
        <v>140</v>
      </c>
      <c r="Q33" s="185">
        <v>140</v>
      </c>
      <c r="R33" s="71" t="s">
        <v>68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>IF(SUM(F34:Q34)&lt;1,"Y","")</f>
      </c>
      <c r="B34" s="19" t="s">
        <v>366</v>
      </c>
      <c r="C34" s="49" t="s">
        <v>368</v>
      </c>
      <c r="D34" s="173"/>
      <c r="E34" s="174"/>
      <c r="F34" s="183">
        <v>21</v>
      </c>
      <c r="G34" s="184">
        <v>23</v>
      </c>
      <c r="H34" s="185">
        <v>25</v>
      </c>
      <c r="I34" s="183">
        <v>10</v>
      </c>
      <c r="J34" s="184">
        <v>12</v>
      </c>
      <c r="K34" s="185">
        <v>13</v>
      </c>
      <c r="L34" s="183">
        <v>19</v>
      </c>
      <c r="M34" s="184">
        <v>20</v>
      </c>
      <c r="N34" s="185">
        <v>22</v>
      </c>
      <c r="O34" s="183">
        <v>8</v>
      </c>
      <c r="P34" s="184">
        <v>9</v>
      </c>
      <c r="Q34" s="185">
        <v>10</v>
      </c>
      <c r="R34" s="71" t="s">
        <v>367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35</v>
      </c>
      <c r="C35" s="49" t="s">
        <v>111</v>
      </c>
      <c r="D35" s="173"/>
      <c r="E35" s="174"/>
      <c r="F35" s="183">
        <v>414.95000000000005</v>
      </c>
      <c r="G35" s="184">
        <v>420</v>
      </c>
      <c r="H35" s="185">
        <v>430</v>
      </c>
      <c r="I35" s="183">
        <v>471.79</v>
      </c>
      <c r="J35" s="184">
        <v>480</v>
      </c>
      <c r="K35" s="185">
        <v>485</v>
      </c>
      <c r="L35" s="183">
        <v>75.13</v>
      </c>
      <c r="M35" s="184">
        <v>75</v>
      </c>
      <c r="N35" s="185">
        <v>80</v>
      </c>
      <c r="O35" s="183">
        <v>131.97</v>
      </c>
      <c r="P35" s="184">
        <v>135</v>
      </c>
      <c r="Q35" s="185">
        <v>135</v>
      </c>
      <c r="R35" s="71" t="s">
        <v>69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36</v>
      </c>
      <c r="C36" s="49" t="s">
        <v>112</v>
      </c>
      <c r="D36" s="173"/>
      <c r="E36" s="174"/>
      <c r="F36" s="183">
        <v>62.47</v>
      </c>
      <c r="G36" s="184">
        <v>65</v>
      </c>
      <c r="H36" s="185">
        <v>88</v>
      </c>
      <c r="I36" s="183">
        <v>89</v>
      </c>
      <c r="J36" s="184">
        <v>98</v>
      </c>
      <c r="K36" s="185">
        <v>121</v>
      </c>
      <c r="L36" s="183">
        <v>46.55</v>
      </c>
      <c r="M36" s="184">
        <v>48</v>
      </c>
      <c r="N36" s="185">
        <v>49</v>
      </c>
      <c r="O36" s="183">
        <v>73.08</v>
      </c>
      <c r="P36" s="184">
        <v>81</v>
      </c>
      <c r="Q36" s="185">
        <v>82</v>
      </c>
      <c r="R36" s="71" t="s">
        <v>70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 t="s">
        <v>12</v>
      </c>
      <c r="C37" s="49" t="s">
        <v>113</v>
      </c>
      <c r="D37" s="173"/>
      <c r="E37" s="174"/>
      <c r="F37" s="183">
        <v>406.5</v>
      </c>
      <c r="G37" s="184">
        <v>389</v>
      </c>
      <c r="H37" s="185">
        <v>380</v>
      </c>
      <c r="I37" s="183">
        <v>541</v>
      </c>
      <c r="J37" s="184">
        <v>580</v>
      </c>
      <c r="K37" s="185">
        <v>580</v>
      </c>
      <c r="L37" s="183">
        <v>156.34</v>
      </c>
      <c r="M37" s="184">
        <v>178</v>
      </c>
      <c r="N37" s="185">
        <v>180</v>
      </c>
      <c r="O37" s="183">
        <v>290.84</v>
      </c>
      <c r="P37" s="184">
        <v>369</v>
      </c>
      <c r="Q37" s="185">
        <v>380</v>
      </c>
      <c r="R37" s="71" t="s">
        <v>71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aca="true" t="shared" si="1" ref="A38:A55">IF(SUM(F38:Q38)&lt;1,"Y","")</f>
      </c>
      <c r="B38" s="19" t="s">
        <v>37</v>
      </c>
      <c r="C38" s="49" t="s">
        <v>114</v>
      </c>
      <c r="D38" s="173"/>
      <c r="E38" s="174"/>
      <c r="F38" s="183">
        <v>285.12</v>
      </c>
      <c r="G38" s="184">
        <v>285</v>
      </c>
      <c r="H38" s="185">
        <v>285</v>
      </c>
      <c r="I38" s="183">
        <v>85</v>
      </c>
      <c r="J38" s="184">
        <v>85</v>
      </c>
      <c r="K38" s="185">
        <v>85</v>
      </c>
      <c r="L38" s="183">
        <v>223.05</v>
      </c>
      <c r="M38" s="184">
        <v>225</v>
      </c>
      <c r="N38" s="185">
        <v>225</v>
      </c>
      <c r="O38" s="183">
        <v>22.93</v>
      </c>
      <c r="P38" s="184">
        <v>25</v>
      </c>
      <c r="Q38" s="185">
        <v>25</v>
      </c>
      <c r="R38" s="71" t="s">
        <v>72</v>
      </c>
      <c r="S38" s="1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1"/>
      </c>
      <c r="B39" s="19" t="s">
        <v>7</v>
      </c>
      <c r="C39" s="49" t="s">
        <v>115</v>
      </c>
      <c r="D39" s="173"/>
      <c r="E39" s="174"/>
      <c r="F39" s="183">
        <v>204.69</v>
      </c>
      <c r="G39" s="184">
        <v>210</v>
      </c>
      <c r="H39" s="185">
        <v>215</v>
      </c>
      <c r="I39" s="183">
        <v>8.52</v>
      </c>
      <c r="J39" s="184">
        <v>10</v>
      </c>
      <c r="K39" s="185">
        <v>11</v>
      </c>
      <c r="L39" s="183">
        <v>200.49</v>
      </c>
      <c r="M39" s="184">
        <v>205</v>
      </c>
      <c r="N39" s="185">
        <v>210</v>
      </c>
      <c r="O39" s="183">
        <v>4.32</v>
      </c>
      <c r="P39" s="184">
        <v>5</v>
      </c>
      <c r="Q39" s="185">
        <v>6</v>
      </c>
      <c r="R39" s="71" t="s">
        <v>73</v>
      </c>
      <c r="S39" s="1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2.75">
      <c r="A40">
        <f t="shared" si="1"/>
      </c>
      <c r="B40" s="19" t="s">
        <v>27</v>
      </c>
      <c r="C40" s="49" t="s">
        <v>116</v>
      </c>
      <c r="D40" s="173"/>
      <c r="E40" s="174"/>
      <c r="F40" s="183">
        <v>26.84</v>
      </c>
      <c r="G40" s="184">
        <v>26.84</v>
      </c>
      <c r="H40" s="185">
        <v>26.84</v>
      </c>
      <c r="I40" s="183">
        <v>0</v>
      </c>
      <c r="J40" s="184">
        <v>0</v>
      </c>
      <c r="K40" s="185">
        <v>0</v>
      </c>
      <c r="L40" s="183">
        <v>26.99</v>
      </c>
      <c r="M40" s="184">
        <v>26.99</v>
      </c>
      <c r="N40" s="185">
        <v>26.99</v>
      </c>
      <c r="O40" s="183">
        <v>0.15</v>
      </c>
      <c r="P40" s="184">
        <v>0.15</v>
      </c>
      <c r="Q40" s="185">
        <v>0.15</v>
      </c>
      <c r="R40" s="71" t="s">
        <v>132</v>
      </c>
      <c r="S40" s="1"/>
      <c r="T40" s="5"/>
      <c r="AA40">
        <v>3</v>
      </c>
      <c r="AD40">
        <v>2</v>
      </c>
      <c r="AE40">
        <v>3</v>
      </c>
      <c r="AF40">
        <v>3</v>
      </c>
      <c r="AG40">
        <v>2</v>
      </c>
      <c r="AH40">
        <v>5</v>
      </c>
      <c r="AI40">
        <v>5</v>
      </c>
      <c r="AJ40">
        <v>2</v>
      </c>
      <c r="AK40">
        <v>5</v>
      </c>
      <c r="AL40">
        <v>5</v>
      </c>
      <c r="AM40">
        <v>2</v>
      </c>
      <c r="AN40">
        <v>5</v>
      </c>
      <c r="AO40">
        <v>5</v>
      </c>
      <c r="AP40">
        <v>3</v>
      </c>
    </row>
    <row r="41" spans="1:42" ht="12.75">
      <c r="A41">
        <f t="shared" si="1"/>
      </c>
      <c r="B41" s="19" t="s">
        <v>38</v>
      </c>
      <c r="C41" s="49" t="s">
        <v>117</v>
      </c>
      <c r="D41" s="173"/>
      <c r="E41" s="174"/>
      <c r="F41" s="183">
        <v>221.1</v>
      </c>
      <c r="G41" s="184">
        <v>300</v>
      </c>
      <c r="H41" s="185">
        <v>300</v>
      </c>
      <c r="I41" s="183">
        <v>112</v>
      </c>
      <c r="J41" s="184">
        <v>110</v>
      </c>
      <c r="K41" s="185">
        <v>110</v>
      </c>
      <c r="L41" s="183">
        <v>130.1</v>
      </c>
      <c r="M41" s="184">
        <v>230</v>
      </c>
      <c r="N41" s="185">
        <v>230</v>
      </c>
      <c r="O41" s="183">
        <v>21</v>
      </c>
      <c r="P41" s="184">
        <v>40</v>
      </c>
      <c r="Q41" s="185">
        <v>40</v>
      </c>
      <c r="R41" s="71" t="s">
        <v>74</v>
      </c>
      <c r="S41" s="1"/>
      <c r="T41" s="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1:42" ht="13.5" thickBot="1">
      <c r="A42">
        <f t="shared" si="1"/>
      </c>
      <c r="B42" s="19" t="s">
        <v>16</v>
      </c>
      <c r="C42" s="49" t="s">
        <v>118</v>
      </c>
      <c r="D42" s="173"/>
      <c r="E42" s="174"/>
      <c r="F42" s="183">
        <v>1519</v>
      </c>
      <c r="G42" s="184">
        <v>1520</v>
      </c>
      <c r="H42" s="185">
        <v>1520</v>
      </c>
      <c r="I42" s="183">
        <v>0</v>
      </c>
      <c r="J42" s="184">
        <v>0</v>
      </c>
      <c r="K42" s="185">
        <v>0</v>
      </c>
      <c r="L42" s="183">
        <v>1598</v>
      </c>
      <c r="M42" s="184">
        <v>1600</v>
      </c>
      <c r="N42" s="185">
        <v>1600</v>
      </c>
      <c r="O42" s="183">
        <v>79</v>
      </c>
      <c r="P42" s="184">
        <v>80</v>
      </c>
      <c r="Q42" s="185">
        <v>80</v>
      </c>
      <c r="R42" s="71" t="s">
        <v>76</v>
      </c>
      <c r="S42" s="1"/>
      <c r="T42" s="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1:42" ht="14.25" thickBot="1" thickTop="1">
      <c r="A43">
        <f t="shared" si="1"/>
      </c>
      <c r="C43" s="14" t="s">
        <v>42</v>
      </c>
      <c r="D43" s="177"/>
      <c r="E43" s="178"/>
      <c r="F43" s="155">
        <v>9038.315</v>
      </c>
      <c r="G43" s="156">
        <v>9082.694021071924</v>
      </c>
      <c r="H43" s="157">
        <v>9176.535560261254</v>
      </c>
      <c r="I43" s="155">
        <v>5281.490000000001</v>
      </c>
      <c r="J43" s="156">
        <v>5282.181398950131</v>
      </c>
      <c r="K43" s="157">
        <v>5328.468211523756</v>
      </c>
      <c r="L43" s="155">
        <v>8309.581</v>
      </c>
      <c r="M43" s="156">
        <v>8398.338686904379</v>
      </c>
      <c r="N43" s="157">
        <v>8458.864915250844</v>
      </c>
      <c r="O43" s="155">
        <v>4552.756</v>
      </c>
      <c r="P43" s="156">
        <v>4597.826064782586</v>
      </c>
      <c r="Q43" s="157">
        <v>4610.797566513345</v>
      </c>
      <c r="R43" s="14" t="s">
        <v>42</v>
      </c>
      <c r="S43" s="12"/>
      <c r="T43" s="13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1:42" ht="13.5" thickTop="1">
      <c r="A44">
        <f t="shared" si="1"/>
      </c>
      <c r="B44" s="16" t="s">
        <v>5</v>
      </c>
      <c r="C44" s="49" t="s">
        <v>119</v>
      </c>
      <c r="D44" s="173"/>
      <c r="E44" s="174"/>
      <c r="F44" s="183">
        <v>90.29999999999998</v>
      </c>
      <c r="G44" s="184">
        <v>85</v>
      </c>
      <c r="H44" s="185">
        <v>84.60000000000002</v>
      </c>
      <c r="I44" s="183">
        <v>297</v>
      </c>
      <c r="J44" s="184">
        <v>310</v>
      </c>
      <c r="K44" s="185">
        <v>320</v>
      </c>
      <c r="L44" s="183">
        <v>35.6</v>
      </c>
      <c r="M44" s="184">
        <v>35</v>
      </c>
      <c r="N44" s="185">
        <v>35</v>
      </c>
      <c r="O44" s="183">
        <v>242.3</v>
      </c>
      <c r="P44" s="184">
        <v>260</v>
      </c>
      <c r="Q44" s="185">
        <v>270.4</v>
      </c>
      <c r="R44" s="71" t="s">
        <v>77</v>
      </c>
      <c r="S44" s="1"/>
      <c r="T44" s="5"/>
      <c r="AA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2</v>
      </c>
    </row>
    <row r="45" spans="1:42" ht="12.75">
      <c r="A45">
        <f t="shared" si="1"/>
      </c>
      <c r="B45" s="16" t="s">
        <v>17</v>
      </c>
      <c r="C45" s="49" t="s">
        <v>120</v>
      </c>
      <c r="D45" s="173"/>
      <c r="E45" s="174"/>
      <c r="F45" s="183">
        <v>65.36999999999999</v>
      </c>
      <c r="G45" s="184">
        <v>65.36999999999999</v>
      </c>
      <c r="H45" s="185">
        <v>65.36999999999999</v>
      </c>
      <c r="I45" s="183">
        <v>0</v>
      </c>
      <c r="J45" s="184">
        <v>0</v>
      </c>
      <c r="K45" s="185">
        <v>0</v>
      </c>
      <c r="L45" s="183">
        <v>65.38</v>
      </c>
      <c r="M45" s="184">
        <v>65.38</v>
      </c>
      <c r="N45" s="185">
        <v>65.38</v>
      </c>
      <c r="O45" s="183">
        <v>0.01</v>
      </c>
      <c r="P45" s="184">
        <v>0.01</v>
      </c>
      <c r="Q45" s="185">
        <v>0.01</v>
      </c>
      <c r="R45" s="71" t="s">
        <v>78</v>
      </c>
      <c r="S45" s="1"/>
      <c r="T45" s="5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1:42" ht="12.75">
      <c r="A46">
        <f t="shared" si="1"/>
      </c>
      <c r="B46" s="16" t="s">
        <v>22</v>
      </c>
      <c r="C46" s="49" t="s">
        <v>121</v>
      </c>
      <c r="D46" s="173"/>
      <c r="E46" s="174"/>
      <c r="F46" s="183">
        <v>151.45999999999998</v>
      </c>
      <c r="G46" s="184">
        <v>151.45999999999998</v>
      </c>
      <c r="H46" s="185">
        <v>151.45999999999998</v>
      </c>
      <c r="I46" s="183">
        <v>80.3</v>
      </c>
      <c r="J46" s="184">
        <v>80.3</v>
      </c>
      <c r="K46" s="185">
        <v>80.3</v>
      </c>
      <c r="L46" s="183">
        <v>77.33</v>
      </c>
      <c r="M46" s="184">
        <v>77.33</v>
      </c>
      <c r="N46" s="185">
        <v>77.33</v>
      </c>
      <c r="O46" s="183">
        <v>6.17</v>
      </c>
      <c r="P46" s="184">
        <v>6.17</v>
      </c>
      <c r="Q46" s="185">
        <v>6.17</v>
      </c>
      <c r="R46" s="71" t="s">
        <v>22</v>
      </c>
      <c r="S46" s="1"/>
      <c r="T46" s="5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1:42" ht="12.75">
      <c r="A47">
        <f t="shared" si="1"/>
      </c>
      <c r="B47" s="16" t="s">
        <v>23</v>
      </c>
      <c r="C47" s="49" t="s">
        <v>122</v>
      </c>
      <c r="D47" s="173"/>
      <c r="E47" s="174"/>
      <c r="F47" s="183">
        <v>25.26</v>
      </c>
      <c r="G47" s="184">
        <v>25.26</v>
      </c>
      <c r="H47" s="185">
        <v>25.26</v>
      </c>
      <c r="I47" s="183">
        <v>0</v>
      </c>
      <c r="J47" s="184">
        <v>0</v>
      </c>
      <c r="K47" s="185">
        <v>0</v>
      </c>
      <c r="L47" s="183">
        <v>25.26</v>
      </c>
      <c r="M47" s="184">
        <v>25.26</v>
      </c>
      <c r="N47" s="185">
        <v>25.26</v>
      </c>
      <c r="O47" s="183">
        <v>0</v>
      </c>
      <c r="P47" s="184">
        <v>0</v>
      </c>
      <c r="Q47" s="185">
        <v>0</v>
      </c>
      <c r="R47" s="71" t="s">
        <v>79</v>
      </c>
      <c r="S47" s="1"/>
      <c r="T47" s="5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1:42" ht="12.75">
      <c r="A48">
        <f t="shared" si="1"/>
      </c>
      <c r="B48" s="16" t="s">
        <v>26</v>
      </c>
      <c r="C48" s="49" t="s">
        <v>123</v>
      </c>
      <c r="D48" s="173"/>
      <c r="E48" s="174"/>
      <c r="F48" s="183">
        <v>7.644499999999999</v>
      </c>
      <c r="G48" s="184">
        <v>7.644499999999999</v>
      </c>
      <c r="H48" s="185">
        <v>7.644499999999999</v>
      </c>
      <c r="I48" s="183">
        <v>0.0945</v>
      </c>
      <c r="J48" s="184">
        <v>0.0945</v>
      </c>
      <c r="K48" s="185">
        <v>0.0945</v>
      </c>
      <c r="L48" s="183">
        <v>9.12</v>
      </c>
      <c r="M48" s="184">
        <v>9.12</v>
      </c>
      <c r="N48" s="185">
        <v>9.12</v>
      </c>
      <c r="O48" s="183">
        <v>1.57</v>
      </c>
      <c r="P48" s="184">
        <v>1.57</v>
      </c>
      <c r="Q48" s="185">
        <v>1.57</v>
      </c>
      <c r="R48" s="71" t="s">
        <v>26</v>
      </c>
      <c r="S48" s="1"/>
      <c r="T48" s="5"/>
      <c r="AA48">
        <v>3</v>
      </c>
      <c r="AD48">
        <v>2</v>
      </c>
      <c r="AE48">
        <v>3</v>
      </c>
      <c r="AF48">
        <v>3</v>
      </c>
      <c r="AG48">
        <v>2</v>
      </c>
      <c r="AH48">
        <v>5</v>
      </c>
      <c r="AI48">
        <v>5</v>
      </c>
      <c r="AJ48">
        <v>2</v>
      </c>
      <c r="AK48">
        <v>5</v>
      </c>
      <c r="AL48">
        <v>5</v>
      </c>
      <c r="AM48">
        <v>2</v>
      </c>
      <c r="AN48">
        <v>5</v>
      </c>
      <c r="AO48">
        <v>5</v>
      </c>
      <c r="AP48">
        <v>3</v>
      </c>
    </row>
    <row r="49" spans="1:42" ht="12.75">
      <c r="A49">
        <f t="shared" si="1"/>
      </c>
      <c r="B49" s="16" t="s">
        <v>34</v>
      </c>
      <c r="C49" s="49" t="s">
        <v>124</v>
      </c>
      <c r="D49" s="173"/>
      <c r="E49" s="174"/>
      <c r="F49" s="183">
        <v>1390.62</v>
      </c>
      <c r="G49" s="184">
        <v>1466.1164799999992</v>
      </c>
      <c r="H49" s="185">
        <v>1527.6999743999995</v>
      </c>
      <c r="I49" s="183">
        <v>4013</v>
      </c>
      <c r="J49" s="184">
        <v>4224.886399999999</v>
      </c>
      <c r="K49" s="185">
        <v>4351.632992</v>
      </c>
      <c r="L49" s="183">
        <v>74.02</v>
      </c>
      <c r="M49" s="184">
        <v>80</v>
      </c>
      <c r="N49" s="185">
        <v>100</v>
      </c>
      <c r="O49" s="183">
        <v>2696.4</v>
      </c>
      <c r="P49" s="184">
        <v>2838.76992</v>
      </c>
      <c r="Q49" s="185">
        <v>2923.9330176000003</v>
      </c>
      <c r="R49" s="71" t="s">
        <v>80</v>
      </c>
      <c r="S49" s="1"/>
      <c r="T49" s="5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1:42" ht="12.75">
      <c r="A50">
        <f t="shared" si="1"/>
      </c>
      <c r="B50" s="16" t="s">
        <v>39</v>
      </c>
      <c r="C50" s="49" t="s">
        <v>125</v>
      </c>
      <c r="D50" s="173"/>
      <c r="E50" s="174"/>
      <c r="F50" s="183">
        <v>108.00999999999999</v>
      </c>
      <c r="G50" s="184">
        <v>108.00999999999999</v>
      </c>
      <c r="H50" s="185">
        <v>108.00999999999999</v>
      </c>
      <c r="I50" s="183">
        <v>180</v>
      </c>
      <c r="J50" s="184">
        <v>180</v>
      </c>
      <c r="K50" s="185">
        <v>180</v>
      </c>
      <c r="L50" s="183">
        <v>63.62</v>
      </c>
      <c r="M50" s="184">
        <v>63.62</v>
      </c>
      <c r="N50" s="185">
        <v>63.62</v>
      </c>
      <c r="O50" s="183">
        <v>135.61</v>
      </c>
      <c r="P50" s="184">
        <v>135.61</v>
      </c>
      <c r="Q50" s="185">
        <v>135.61</v>
      </c>
      <c r="R50" s="71" t="s">
        <v>39</v>
      </c>
      <c r="S50" s="1"/>
      <c r="T50" s="5"/>
      <c r="AA50">
        <v>3</v>
      </c>
      <c r="AD50">
        <v>2</v>
      </c>
      <c r="AE50">
        <v>3</v>
      </c>
      <c r="AF50">
        <v>3</v>
      </c>
      <c r="AG50">
        <v>2</v>
      </c>
      <c r="AH50">
        <v>5</v>
      </c>
      <c r="AI50">
        <v>5</v>
      </c>
      <c r="AJ50">
        <v>2</v>
      </c>
      <c r="AK50">
        <v>5</v>
      </c>
      <c r="AL50">
        <v>5</v>
      </c>
      <c r="AM50">
        <v>2</v>
      </c>
      <c r="AN50">
        <v>5</v>
      </c>
      <c r="AO50">
        <v>5</v>
      </c>
      <c r="AP50">
        <v>3</v>
      </c>
    </row>
    <row r="51" spans="1:42" ht="13.5" thickBot="1">
      <c r="A51">
        <f t="shared" si="1"/>
      </c>
      <c r="B51" s="16" t="s">
        <v>41</v>
      </c>
      <c r="C51" s="49" t="s">
        <v>126</v>
      </c>
      <c r="D51" s="173"/>
      <c r="E51" s="174"/>
      <c r="F51" s="183">
        <v>31.12</v>
      </c>
      <c r="G51" s="184">
        <v>31.12</v>
      </c>
      <c r="H51" s="185">
        <v>31.12</v>
      </c>
      <c r="I51" s="183">
        <v>1.11</v>
      </c>
      <c r="J51" s="184">
        <v>1.11</v>
      </c>
      <c r="K51" s="185">
        <v>1.11</v>
      </c>
      <c r="L51" s="183">
        <v>30.01</v>
      </c>
      <c r="M51" s="184">
        <v>30.01</v>
      </c>
      <c r="N51" s="185">
        <v>30.01</v>
      </c>
      <c r="O51" s="183">
        <v>0</v>
      </c>
      <c r="P51" s="184">
        <v>0</v>
      </c>
      <c r="Q51" s="185">
        <v>0</v>
      </c>
      <c r="R51" s="71" t="s">
        <v>81</v>
      </c>
      <c r="S51" s="1"/>
      <c r="T51" s="5"/>
      <c r="AA51">
        <v>3</v>
      </c>
      <c r="AD51">
        <v>2</v>
      </c>
      <c r="AE51">
        <v>3</v>
      </c>
      <c r="AF51">
        <v>3</v>
      </c>
      <c r="AG51">
        <v>2</v>
      </c>
      <c r="AH51">
        <v>5</v>
      </c>
      <c r="AI51">
        <v>5</v>
      </c>
      <c r="AJ51">
        <v>2</v>
      </c>
      <c r="AK51">
        <v>5</v>
      </c>
      <c r="AL51">
        <v>5</v>
      </c>
      <c r="AM51">
        <v>2</v>
      </c>
      <c r="AN51">
        <v>5</v>
      </c>
      <c r="AO51">
        <v>5</v>
      </c>
      <c r="AP51">
        <v>3</v>
      </c>
    </row>
    <row r="52" spans="1:42" ht="14.25" thickBot="1" thickTop="1">
      <c r="A52">
        <f t="shared" si="1"/>
      </c>
      <c r="C52" s="14" t="s">
        <v>364</v>
      </c>
      <c r="D52" s="177"/>
      <c r="E52" s="178"/>
      <c r="F52" s="155">
        <v>1869.7844999999998</v>
      </c>
      <c r="G52" s="156">
        <v>1939.9809799999991</v>
      </c>
      <c r="H52" s="157">
        <v>2001.1644743999993</v>
      </c>
      <c r="I52" s="155">
        <v>4571.5045</v>
      </c>
      <c r="J52" s="156">
        <v>4796.390899999999</v>
      </c>
      <c r="K52" s="157">
        <v>4933.137492</v>
      </c>
      <c r="L52" s="155">
        <v>380.34</v>
      </c>
      <c r="M52" s="156">
        <v>385.71999999999997</v>
      </c>
      <c r="N52" s="157">
        <v>405.71999999999997</v>
      </c>
      <c r="O52" s="155">
        <v>3082.0600000000004</v>
      </c>
      <c r="P52" s="156">
        <v>3242.1299200000003</v>
      </c>
      <c r="Q52" s="157">
        <v>3337.6930176000005</v>
      </c>
      <c r="R52" s="14" t="s">
        <v>365</v>
      </c>
      <c r="S52" s="12"/>
      <c r="T52" s="13"/>
      <c r="AA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</row>
    <row r="53" spans="1:42" ht="13.5" thickTop="1">
      <c r="A53">
        <f t="shared" si="1"/>
      </c>
      <c r="B53" s="16" t="s">
        <v>6</v>
      </c>
      <c r="C53" s="170" t="s">
        <v>128</v>
      </c>
      <c r="D53" s="171"/>
      <c r="E53" s="172"/>
      <c r="F53" s="180">
        <v>3109.2129999999997</v>
      </c>
      <c r="G53" s="181">
        <v>2940.6063309075676</v>
      </c>
      <c r="H53" s="182">
        <v>2931.6589170171787</v>
      </c>
      <c r="I53" s="180">
        <v>2225.11</v>
      </c>
      <c r="J53" s="181">
        <v>2180.6063309075676</v>
      </c>
      <c r="K53" s="182">
        <v>2193.1470689487055</v>
      </c>
      <c r="L53" s="180">
        <v>1587.146</v>
      </c>
      <c r="M53" s="181">
        <v>1448</v>
      </c>
      <c r="N53" s="182">
        <v>1408.4864791262908</v>
      </c>
      <c r="O53" s="180">
        <v>703.043</v>
      </c>
      <c r="P53" s="181">
        <v>688</v>
      </c>
      <c r="Q53" s="182">
        <v>669.9746310578174</v>
      </c>
      <c r="R53" s="83" t="s">
        <v>6</v>
      </c>
      <c r="S53" s="3"/>
      <c r="T53" s="4"/>
      <c r="AA53">
        <v>2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2</v>
      </c>
    </row>
    <row r="54" spans="1:42" ht="13.5" thickBot="1">
      <c r="A54">
        <f t="shared" si="1"/>
      </c>
      <c r="B54" s="16" t="s">
        <v>40</v>
      </c>
      <c r="C54" s="103" t="s">
        <v>129</v>
      </c>
      <c r="D54" s="175"/>
      <c r="E54" s="176"/>
      <c r="F54" s="186">
        <v>15862</v>
      </c>
      <c r="G54" s="187">
        <v>15660.85</v>
      </c>
      <c r="H54" s="188">
        <v>15687.71</v>
      </c>
      <c r="I54" s="186">
        <v>11490</v>
      </c>
      <c r="J54" s="187">
        <v>11243.85</v>
      </c>
      <c r="K54" s="188">
        <v>11156.71</v>
      </c>
      <c r="L54" s="186">
        <v>4987</v>
      </c>
      <c r="M54" s="187">
        <v>5071</v>
      </c>
      <c r="N54" s="188">
        <v>5157</v>
      </c>
      <c r="O54" s="186">
        <v>615</v>
      </c>
      <c r="P54" s="187">
        <v>654</v>
      </c>
      <c r="Q54" s="188">
        <v>626</v>
      </c>
      <c r="R54" s="104" t="s">
        <v>82</v>
      </c>
      <c r="S54" s="8"/>
      <c r="T54" s="9"/>
      <c r="AA54">
        <v>2</v>
      </c>
      <c r="AD54">
        <v>2</v>
      </c>
      <c r="AE54">
        <v>2</v>
      </c>
      <c r="AF54">
        <v>2</v>
      </c>
      <c r="AG54">
        <v>2</v>
      </c>
      <c r="AH54">
        <v>2</v>
      </c>
      <c r="AI54">
        <v>2</v>
      </c>
      <c r="AJ54">
        <v>2</v>
      </c>
      <c r="AK54">
        <v>2</v>
      </c>
      <c r="AL54">
        <v>2</v>
      </c>
      <c r="AM54">
        <v>2</v>
      </c>
      <c r="AN54">
        <v>2</v>
      </c>
      <c r="AO54">
        <v>2</v>
      </c>
      <c r="AP54">
        <v>2</v>
      </c>
    </row>
    <row r="55" spans="1:42" ht="14.25" thickBot="1" thickTop="1">
      <c r="A55">
        <f t="shared" si="1"/>
      </c>
      <c r="C55" s="14" t="s">
        <v>43</v>
      </c>
      <c r="D55" s="12"/>
      <c r="E55" s="13"/>
      <c r="F55" s="155">
        <v>18971.213</v>
      </c>
      <c r="G55" s="156">
        <v>18601.456330907567</v>
      </c>
      <c r="H55" s="157">
        <v>18619.36891701718</v>
      </c>
      <c r="I55" s="155">
        <v>13715.11</v>
      </c>
      <c r="J55" s="156">
        <v>13424.456330907567</v>
      </c>
      <c r="K55" s="157">
        <v>13349.857068948704</v>
      </c>
      <c r="L55" s="155">
        <v>6574.146</v>
      </c>
      <c r="M55" s="156">
        <v>6519</v>
      </c>
      <c r="N55" s="157">
        <v>6565.486479126291</v>
      </c>
      <c r="O55" s="155">
        <v>1318.0430000000001</v>
      </c>
      <c r="P55" s="156">
        <v>1342</v>
      </c>
      <c r="Q55" s="157">
        <v>1295.9746310578175</v>
      </c>
      <c r="R55" s="18" t="s">
        <v>130</v>
      </c>
      <c r="S55" s="8"/>
      <c r="T55" s="9"/>
      <c r="AA55" t="e">
        <v>#REF!</v>
      </c>
      <c r="AD55" t="e">
        <v>#REF!</v>
      </c>
      <c r="AE55" t="e">
        <v>#REF!</v>
      </c>
      <c r="AF55" t="e">
        <v>#REF!</v>
      </c>
      <c r="AG55" t="e">
        <v>#REF!</v>
      </c>
      <c r="AH55" t="e">
        <v>#REF!</v>
      </c>
      <c r="AI55" t="e">
        <v>#REF!</v>
      </c>
      <c r="AJ55" t="e">
        <v>#REF!</v>
      </c>
      <c r="AK55" t="e">
        <v>#REF!</v>
      </c>
      <c r="AL55" t="e">
        <v>#REF!</v>
      </c>
      <c r="AM55" t="e">
        <v>#REF!</v>
      </c>
      <c r="AN55" t="e">
        <v>#REF!</v>
      </c>
      <c r="AO55" t="e">
        <v>#REF!</v>
      </c>
      <c r="AP55" t="e">
        <v>#REF!</v>
      </c>
    </row>
    <row r="56" spans="3:20" ht="13.5" thickTop="1">
      <c r="C56" s="41" t="str">
        <f ca="1">CELL("filename")</f>
        <v>C:\MyFiles\Timber\Timber Committee\TCQ2019\Masterfiles\[TF2019_final_tables_postmeeting.xls]Table 13</v>
      </c>
      <c r="S56" s="39"/>
      <c r="T56" s="43" t="str">
        <f ca="1">CONCATENATE("printed on ",DAY(NOW()),"/",MONTH(NOW()))</f>
        <v>printed on 15/11</v>
      </c>
    </row>
  </sheetData>
  <sheetProtection/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C9:R55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AP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74" t="s">
        <v>152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6:17" ht="12.75">
      <c r="F3" s="274" t="s">
        <v>371</v>
      </c>
      <c r="G3" s="274"/>
      <c r="H3" s="274"/>
      <c r="I3" s="274"/>
      <c r="J3" s="274"/>
      <c r="K3" s="274"/>
      <c r="L3" s="274" t="s">
        <v>373</v>
      </c>
      <c r="M3" s="274"/>
      <c r="N3" s="274"/>
      <c r="O3" s="274"/>
      <c r="P3" s="274"/>
      <c r="Q3" s="274"/>
    </row>
    <row r="5" spans="11:15" ht="15" thickBot="1">
      <c r="K5" s="278" t="s">
        <v>85</v>
      </c>
      <c r="L5" s="278"/>
      <c r="N5" s="11"/>
      <c r="O5" s="11"/>
    </row>
    <row r="6" spans="3:20" ht="13.5" thickTop="1">
      <c r="C6" s="2"/>
      <c r="D6" s="3"/>
      <c r="E6" s="4"/>
      <c r="F6" s="275" t="s">
        <v>44</v>
      </c>
      <c r="G6" s="276"/>
      <c r="H6" s="27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1" t="s">
        <v>0</v>
      </c>
      <c r="D7" s="272"/>
      <c r="E7" s="273"/>
      <c r="F7" s="271" t="s">
        <v>45</v>
      </c>
      <c r="G7" s="272"/>
      <c r="H7" s="273"/>
      <c r="I7" s="271" t="s">
        <v>46</v>
      </c>
      <c r="J7" s="272"/>
      <c r="K7" s="273"/>
      <c r="L7" s="271" t="s">
        <v>47</v>
      </c>
      <c r="M7" s="272"/>
      <c r="N7" s="273"/>
      <c r="O7" s="271" t="s">
        <v>48</v>
      </c>
      <c r="P7" s="272"/>
      <c r="Q7" s="273"/>
      <c r="R7" s="271" t="s">
        <v>49</v>
      </c>
      <c r="S7" s="272"/>
      <c r="T7" s="273"/>
    </row>
    <row r="8" spans="3:42" ht="13.5" thickBot="1">
      <c r="C8" s="7"/>
      <c r="D8" s="8"/>
      <c r="E8" s="9"/>
      <c r="F8" s="26">
        <v>2018</v>
      </c>
      <c r="G8" s="27">
        <v>2019</v>
      </c>
      <c r="H8" s="25">
        <v>2020</v>
      </c>
      <c r="I8" s="26">
        <v>2018</v>
      </c>
      <c r="J8" s="27">
        <v>2019</v>
      </c>
      <c r="K8" s="25">
        <v>2020</v>
      </c>
      <c r="L8" s="26">
        <v>2018</v>
      </c>
      <c r="M8" s="27">
        <v>2019</v>
      </c>
      <c r="N8" s="25">
        <v>2020</v>
      </c>
      <c r="O8" s="26">
        <v>2018</v>
      </c>
      <c r="P8" s="27">
        <v>2019</v>
      </c>
      <c r="Q8" s="25">
        <v>2020</v>
      </c>
      <c r="R8" s="7"/>
      <c r="S8" s="8"/>
      <c r="T8" s="9"/>
      <c r="AA8" t="s">
        <v>0</v>
      </c>
      <c r="AD8" t="s">
        <v>338</v>
      </c>
      <c r="AG8" t="s">
        <v>46</v>
      </c>
      <c r="AJ8" t="s">
        <v>84</v>
      </c>
      <c r="AM8" t="s">
        <v>83</v>
      </c>
      <c r="AP8" t="s">
        <v>0</v>
      </c>
    </row>
    <row r="9" spans="1:42" ht="13.5" thickTop="1">
      <c r="A9">
        <f aca="true" t="shared" si="0" ref="A9:A37">IF(SUM(F9:Q9)&lt;1,"Y","")</f>
      </c>
      <c r="B9" s="15" t="s">
        <v>1</v>
      </c>
      <c r="C9" s="170" t="s">
        <v>88</v>
      </c>
      <c r="D9" s="171"/>
      <c r="E9" s="172"/>
      <c r="F9" s="180">
        <v>89</v>
      </c>
      <c r="G9" s="181">
        <v>89</v>
      </c>
      <c r="H9" s="182">
        <v>89</v>
      </c>
      <c r="I9" s="180">
        <v>10</v>
      </c>
      <c r="J9" s="181">
        <v>10</v>
      </c>
      <c r="K9" s="182">
        <v>10</v>
      </c>
      <c r="L9" s="180">
        <v>79</v>
      </c>
      <c r="M9" s="181">
        <v>79</v>
      </c>
      <c r="N9" s="182">
        <v>79</v>
      </c>
      <c r="O9" s="180">
        <v>0</v>
      </c>
      <c r="P9" s="181">
        <v>0</v>
      </c>
      <c r="Q9" s="182">
        <v>0</v>
      </c>
      <c r="R9" s="83" t="s">
        <v>50</v>
      </c>
      <c r="S9" s="3"/>
      <c r="T9" s="4"/>
      <c r="AA9">
        <v>2</v>
      </c>
      <c r="AD9">
        <v>2</v>
      </c>
      <c r="AE9">
        <v>2</v>
      </c>
      <c r="AF9">
        <v>2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2</v>
      </c>
    </row>
    <row r="10" spans="1:42" ht="12.75">
      <c r="A10">
        <f t="shared" si="0"/>
      </c>
      <c r="B10" s="19" t="s">
        <v>2</v>
      </c>
      <c r="C10" s="49" t="s">
        <v>89</v>
      </c>
      <c r="D10" s="173"/>
      <c r="E10" s="174"/>
      <c r="F10" s="183">
        <v>815.4390000000001</v>
      </c>
      <c r="G10" s="184">
        <v>835</v>
      </c>
      <c r="H10" s="185">
        <v>831</v>
      </c>
      <c r="I10" s="183">
        <v>2419</v>
      </c>
      <c r="J10" s="184">
        <v>2415</v>
      </c>
      <c r="K10" s="185">
        <v>2410</v>
      </c>
      <c r="L10" s="183">
        <v>326.8</v>
      </c>
      <c r="M10" s="184">
        <v>404</v>
      </c>
      <c r="N10" s="185">
        <v>375</v>
      </c>
      <c r="O10" s="183">
        <v>1930.3609999999999</v>
      </c>
      <c r="P10" s="184">
        <v>1984</v>
      </c>
      <c r="Q10" s="185">
        <v>1954</v>
      </c>
      <c r="R10" s="71" t="s">
        <v>51</v>
      </c>
      <c r="S10" s="1"/>
      <c r="T10" s="5"/>
      <c r="AA10">
        <v>2</v>
      </c>
      <c r="AD10">
        <v>2</v>
      </c>
      <c r="AE10">
        <v>2</v>
      </c>
      <c r="AF10">
        <v>2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2</v>
      </c>
    </row>
    <row r="11" spans="1:42" ht="12.75">
      <c r="A11">
        <f t="shared" si="0"/>
      </c>
      <c r="B11" s="19" t="s">
        <v>142</v>
      </c>
      <c r="C11" s="49" t="s">
        <v>141</v>
      </c>
      <c r="D11" s="173"/>
      <c r="E11" s="174"/>
      <c r="F11" s="183">
        <v>560.43</v>
      </c>
      <c r="G11" s="184">
        <v>560.43</v>
      </c>
      <c r="H11" s="185">
        <v>560.43</v>
      </c>
      <c r="I11" s="183">
        <v>1250</v>
      </c>
      <c r="J11" s="184">
        <v>1250</v>
      </c>
      <c r="K11" s="185">
        <v>1250</v>
      </c>
      <c r="L11" s="183">
        <v>181.17999999999995</v>
      </c>
      <c r="M11" s="184">
        <v>181.17999999999995</v>
      </c>
      <c r="N11" s="185">
        <v>181.17999999999995</v>
      </c>
      <c r="O11" s="183">
        <v>870.75</v>
      </c>
      <c r="P11" s="184">
        <v>870.75</v>
      </c>
      <c r="Q11" s="185">
        <v>870.75</v>
      </c>
      <c r="R11" s="71" t="s">
        <v>143</v>
      </c>
      <c r="S11" s="1"/>
      <c r="T11" s="5"/>
      <c r="AA11">
        <v>2</v>
      </c>
      <c r="AD11">
        <v>2</v>
      </c>
      <c r="AE11">
        <v>2</v>
      </c>
      <c r="AF11">
        <v>2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2</v>
      </c>
    </row>
    <row r="12" spans="1:42" ht="12.75">
      <c r="A12">
        <f t="shared" si="0"/>
      </c>
      <c r="B12" s="19" t="s">
        <v>4</v>
      </c>
      <c r="C12" s="49" t="s">
        <v>90</v>
      </c>
      <c r="D12" s="173"/>
      <c r="E12" s="174"/>
      <c r="F12" s="183">
        <v>164.48999999999998</v>
      </c>
      <c r="G12" s="184">
        <v>163</v>
      </c>
      <c r="H12" s="185">
        <v>161</v>
      </c>
      <c r="I12" s="183">
        <v>7</v>
      </c>
      <c r="J12" s="184">
        <v>9</v>
      </c>
      <c r="K12" s="185">
        <v>9</v>
      </c>
      <c r="L12" s="183">
        <v>158.35999999999999</v>
      </c>
      <c r="M12" s="184">
        <v>156</v>
      </c>
      <c r="N12" s="185">
        <v>154</v>
      </c>
      <c r="O12" s="183">
        <v>0.87</v>
      </c>
      <c r="P12" s="184">
        <v>2</v>
      </c>
      <c r="Q12" s="185">
        <v>2</v>
      </c>
      <c r="R12" s="71" t="s">
        <v>52</v>
      </c>
      <c r="S12" s="1"/>
      <c r="T12" s="5"/>
      <c r="AA12">
        <v>2</v>
      </c>
      <c r="AD12">
        <v>2</v>
      </c>
      <c r="AE12">
        <v>2</v>
      </c>
      <c r="AF12">
        <v>2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2</v>
      </c>
    </row>
    <row r="13" spans="1:42" ht="12.75">
      <c r="A13">
        <f t="shared" si="0"/>
      </c>
      <c r="B13" s="19" t="s">
        <v>3</v>
      </c>
      <c r="C13" s="49" t="s">
        <v>91</v>
      </c>
      <c r="D13" s="173"/>
      <c r="E13" s="174"/>
      <c r="F13" s="183">
        <v>575.04</v>
      </c>
      <c r="G13" s="184">
        <v>575.04</v>
      </c>
      <c r="H13" s="185">
        <v>575.04</v>
      </c>
      <c r="I13" s="183">
        <v>666.01</v>
      </c>
      <c r="J13" s="184">
        <v>666.01</v>
      </c>
      <c r="K13" s="185">
        <v>666.01</v>
      </c>
      <c r="L13" s="183">
        <v>135.64000000000001</v>
      </c>
      <c r="M13" s="184">
        <v>135.64000000000001</v>
      </c>
      <c r="N13" s="185">
        <v>135.64000000000001</v>
      </c>
      <c r="O13" s="183">
        <v>226.60999999999999</v>
      </c>
      <c r="P13" s="184">
        <v>226.60999999999999</v>
      </c>
      <c r="Q13" s="185">
        <v>226.60999999999999</v>
      </c>
      <c r="R13" s="71" t="s">
        <v>53</v>
      </c>
      <c r="S13" s="1"/>
      <c r="T13" s="5"/>
      <c r="AA13">
        <v>2</v>
      </c>
      <c r="AD13">
        <v>2</v>
      </c>
      <c r="AE13">
        <v>2</v>
      </c>
      <c r="AF13">
        <v>2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2</v>
      </c>
    </row>
    <row r="14" spans="1:42" ht="12.75">
      <c r="A14">
        <f t="shared" si="0"/>
      </c>
      <c r="B14" s="19" t="s">
        <v>18</v>
      </c>
      <c r="C14" s="49" t="s">
        <v>92</v>
      </c>
      <c r="D14" s="173"/>
      <c r="E14" s="174"/>
      <c r="F14" s="183">
        <v>185.10999999999999</v>
      </c>
      <c r="G14" s="184">
        <v>185.10999999999999</v>
      </c>
      <c r="H14" s="185">
        <v>185.10999999999999</v>
      </c>
      <c r="I14" s="183">
        <v>138.41</v>
      </c>
      <c r="J14" s="184">
        <v>138.41</v>
      </c>
      <c r="K14" s="185">
        <v>138.41</v>
      </c>
      <c r="L14" s="183">
        <v>184.66</v>
      </c>
      <c r="M14" s="184">
        <v>184.66</v>
      </c>
      <c r="N14" s="185">
        <v>184.66</v>
      </c>
      <c r="O14" s="183">
        <v>137.96</v>
      </c>
      <c r="P14" s="184">
        <v>137.96</v>
      </c>
      <c r="Q14" s="185">
        <v>137.96</v>
      </c>
      <c r="R14" s="71" t="s">
        <v>54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2</v>
      </c>
    </row>
    <row r="15" spans="1:42" ht="12.75">
      <c r="A15">
        <f t="shared" si="0"/>
      </c>
      <c r="B15" s="19" t="s">
        <v>8</v>
      </c>
      <c r="C15" s="49" t="s">
        <v>93</v>
      </c>
      <c r="D15" s="173"/>
      <c r="E15" s="174"/>
      <c r="F15" s="183">
        <v>43.36</v>
      </c>
      <c r="G15" s="184">
        <v>43</v>
      </c>
      <c r="H15" s="185">
        <v>43</v>
      </c>
      <c r="I15" s="183">
        <v>0</v>
      </c>
      <c r="J15" s="184">
        <v>0</v>
      </c>
      <c r="K15" s="185">
        <v>0</v>
      </c>
      <c r="L15" s="183">
        <v>43.36</v>
      </c>
      <c r="M15" s="184">
        <v>43</v>
      </c>
      <c r="N15" s="185">
        <v>43</v>
      </c>
      <c r="O15" s="183">
        <v>0</v>
      </c>
      <c r="P15" s="184">
        <v>0</v>
      </c>
      <c r="Q15" s="185">
        <v>0</v>
      </c>
      <c r="R15" s="71" t="s">
        <v>55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2</v>
      </c>
    </row>
    <row r="16" spans="1:42" ht="12.75">
      <c r="A16">
        <f t="shared" si="0"/>
      </c>
      <c r="B16" s="19" t="s">
        <v>9</v>
      </c>
      <c r="C16" s="49" t="s">
        <v>94</v>
      </c>
      <c r="D16" s="173"/>
      <c r="E16" s="174"/>
      <c r="F16" s="183">
        <v>233</v>
      </c>
      <c r="G16" s="184">
        <v>230</v>
      </c>
      <c r="H16" s="185">
        <v>240</v>
      </c>
      <c r="I16" s="183">
        <v>511</v>
      </c>
      <c r="J16" s="184">
        <v>500</v>
      </c>
      <c r="K16" s="185">
        <v>560</v>
      </c>
      <c r="L16" s="183">
        <v>645</v>
      </c>
      <c r="M16" s="184">
        <v>619</v>
      </c>
      <c r="N16" s="185">
        <v>645</v>
      </c>
      <c r="O16" s="183">
        <v>923</v>
      </c>
      <c r="P16" s="184">
        <v>889</v>
      </c>
      <c r="Q16" s="185">
        <v>965</v>
      </c>
      <c r="R16" s="71" t="s">
        <v>75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2</v>
      </c>
    </row>
    <row r="17" spans="1:42" ht="12.75">
      <c r="A17">
        <f t="shared" si="0"/>
      </c>
      <c r="B17" s="19" t="s">
        <v>11</v>
      </c>
      <c r="C17" s="49" t="s">
        <v>95</v>
      </c>
      <c r="D17" s="173"/>
      <c r="E17" s="174"/>
      <c r="F17" s="183">
        <v>581.6</v>
      </c>
      <c r="G17" s="184">
        <v>581.6</v>
      </c>
      <c r="H17" s="185">
        <v>581.6</v>
      </c>
      <c r="I17" s="183">
        <v>346</v>
      </c>
      <c r="J17" s="184">
        <v>346</v>
      </c>
      <c r="K17" s="185">
        <v>346</v>
      </c>
      <c r="L17" s="183">
        <v>369.18</v>
      </c>
      <c r="M17" s="184">
        <v>369.18</v>
      </c>
      <c r="N17" s="185">
        <v>369.18</v>
      </c>
      <c r="O17" s="183">
        <v>133.58</v>
      </c>
      <c r="P17" s="184">
        <v>133.58</v>
      </c>
      <c r="Q17" s="185">
        <v>133.58</v>
      </c>
      <c r="R17" s="71" t="s">
        <v>56</v>
      </c>
      <c r="S17" s="1"/>
      <c r="T17" s="5"/>
      <c r="AA17">
        <v>2</v>
      </c>
      <c r="AD17">
        <v>2</v>
      </c>
      <c r="AE17">
        <v>2</v>
      </c>
      <c r="AF17">
        <v>2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2</v>
      </c>
    </row>
    <row r="18" spans="1:42" ht="12.75">
      <c r="A18">
        <f t="shared" si="0"/>
      </c>
      <c r="B18" s="19" t="s">
        <v>13</v>
      </c>
      <c r="C18" s="49" t="s">
        <v>96</v>
      </c>
      <c r="D18" s="173"/>
      <c r="E18" s="174"/>
      <c r="F18" s="183">
        <v>181</v>
      </c>
      <c r="G18" s="184">
        <v>181</v>
      </c>
      <c r="H18" s="185">
        <v>181</v>
      </c>
      <c r="I18" s="183">
        <v>210</v>
      </c>
      <c r="J18" s="184">
        <v>210</v>
      </c>
      <c r="K18" s="185">
        <v>210</v>
      </c>
      <c r="L18" s="183">
        <v>65</v>
      </c>
      <c r="M18" s="184">
        <v>65</v>
      </c>
      <c r="N18" s="185">
        <v>65</v>
      </c>
      <c r="O18" s="183">
        <v>94</v>
      </c>
      <c r="P18" s="184">
        <v>94</v>
      </c>
      <c r="Q18" s="185">
        <v>94</v>
      </c>
      <c r="R18" s="71" t="s">
        <v>57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2</v>
      </c>
    </row>
    <row r="19" spans="1:42" ht="12.75">
      <c r="A19">
        <f t="shared" si="0"/>
      </c>
      <c r="B19" s="19" t="s">
        <v>14</v>
      </c>
      <c r="C19" s="49" t="s">
        <v>97</v>
      </c>
      <c r="D19" s="173"/>
      <c r="E19" s="174"/>
      <c r="F19" s="183">
        <v>148</v>
      </c>
      <c r="G19" s="184">
        <v>143</v>
      </c>
      <c r="H19" s="185">
        <v>143</v>
      </c>
      <c r="I19" s="183">
        <v>92</v>
      </c>
      <c r="J19" s="184">
        <v>92</v>
      </c>
      <c r="K19" s="185">
        <v>92</v>
      </c>
      <c r="L19" s="183">
        <v>80</v>
      </c>
      <c r="M19" s="184">
        <v>75</v>
      </c>
      <c r="N19" s="185">
        <v>75</v>
      </c>
      <c r="O19" s="183">
        <v>24</v>
      </c>
      <c r="P19" s="184">
        <v>24</v>
      </c>
      <c r="Q19" s="185">
        <v>24</v>
      </c>
      <c r="R19" s="71" t="s">
        <v>58</v>
      </c>
      <c r="S19" s="1"/>
      <c r="T19" s="5"/>
      <c r="AA19">
        <v>2</v>
      </c>
      <c r="AD19">
        <v>2</v>
      </c>
      <c r="AE19">
        <v>2</v>
      </c>
      <c r="AF19">
        <v>2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2</v>
      </c>
    </row>
    <row r="20" spans="1:42" ht="12.75">
      <c r="A20">
        <f t="shared" si="0"/>
      </c>
      <c r="B20" s="19" t="s">
        <v>15</v>
      </c>
      <c r="C20" s="49" t="s">
        <v>98</v>
      </c>
      <c r="D20" s="173"/>
      <c r="E20" s="174"/>
      <c r="F20" s="183">
        <v>2766.85</v>
      </c>
      <c r="G20" s="184">
        <v>2751.2711030576093</v>
      </c>
      <c r="H20" s="185">
        <v>2753.157441441859</v>
      </c>
      <c r="I20" s="183">
        <v>3485</v>
      </c>
      <c r="J20" s="184">
        <v>3577.1400264200793</v>
      </c>
      <c r="K20" s="185">
        <v>3671.4709649611113</v>
      </c>
      <c r="L20" s="183">
        <v>703</v>
      </c>
      <c r="M20" s="184">
        <v>647.5354300490651</v>
      </c>
      <c r="N20" s="185">
        <v>596.2577682118969</v>
      </c>
      <c r="O20" s="183">
        <v>1421.15</v>
      </c>
      <c r="P20" s="184">
        <v>1473.4043534115356</v>
      </c>
      <c r="Q20" s="185">
        <v>1514.571291731149</v>
      </c>
      <c r="R20" s="71" t="s">
        <v>15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2</v>
      </c>
    </row>
    <row r="21" spans="1:42" ht="12.75">
      <c r="A21">
        <f t="shared" si="0"/>
      </c>
      <c r="B21" s="19" t="s">
        <v>10</v>
      </c>
      <c r="C21" s="49" t="s">
        <v>99</v>
      </c>
      <c r="D21" s="173"/>
      <c r="E21" s="174"/>
      <c r="F21" s="183">
        <v>5934.93</v>
      </c>
      <c r="G21" s="184">
        <v>6030</v>
      </c>
      <c r="H21" s="185">
        <v>6035</v>
      </c>
      <c r="I21" s="183">
        <v>5757.41</v>
      </c>
      <c r="J21" s="184">
        <v>5850</v>
      </c>
      <c r="K21" s="185">
        <v>5850</v>
      </c>
      <c r="L21" s="183">
        <v>2090.38</v>
      </c>
      <c r="M21" s="184">
        <v>2095</v>
      </c>
      <c r="N21" s="185">
        <v>2110</v>
      </c>
      <c r="O21" s="183">
        <v>1912.86</v>
      </c>
      <c r="P21" s="184">
        <v>1915</v>
      </c>
      <c r="Q21" s="185">
        <v>1925</v>
      </c>
      <c r="R21" s="71" t="s">
        <v>59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2</v>
      </c>
    </row>
    <row r="22" spans="1:42" ht="12.75">
      <c r="A22">
        <f t="shared" si="0"/>
      </c>
      <c r="B22" s="19" t="s">
        <v>19</v>
      </c>
      <c r="C22" s="49" t="s">
        <v>100</v>
      </c>
      <c r="D22" s="173"/>
      <c r="E22" s="174"/>
      <c r="F22" s="183">
        <v>509.492</v>
      </c>
      <c r="G22" s="184">
        <v>405.9248333333333</v>
      </c>
      <c r="H22" s="185">
        <v>405.9248333333333</v>
      </c>
      <c r="I22" s="183">
        <v>363.25800000000004</v>
      </c>
      <c r="J22" s="184">
        <v>298.9973333333333</v>
      </c>
      <c r="K22" s="185">
        <v>298.9973333333333</v>
      </c>
      <c r="L22" s="183">
        <v>407.262</v>
      </c>
      <c r="M22" s="184">
        <v>345.4578333333334</v>
      </c>
      <c r="N22" s="185">
        <v>345.4578333333334</v>
      </c>
      <c r="O22" s="183">
        <v>261.028</v>
      </c>
      <c r="P22" s="184">
        <v>238.53033333333337</v>
      </c>
      <c r="Q22" s="185">
        <v>238.53033333333337</v>
      </c>
      <c r="R22" s="71" t="s">
        <v>60</v>
      </c>
      <c r="S22" s="1"/>
      <c r="T22" s="5"/>
      <c r="AA22">
        <v>2</v>
      </c>
      <c r="AD22">
        <v>2</v>
      </c>
      <c r="AE22">
        <v>2</v>
      </c>
      <c r="AF22">
        <v>2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2</v>
      </c>
    </row>
    <row r="23" spans="1:42" ht="12.75">
      <c r="A23">
        <f t="shared" si="0"/>
      </c>
      <c r="B23" s="19" t="s">
        <v>20</v>
      </c>
      <c r="C23" s="49" t="s">
        <v>101</v>
      </c>
      <c r="D23" s="173"/>
      <c r="E23" s="174"/>
      <c r="F23" s="183">
        <v>100.55999999999999</v>
      </c>
      <c r="G23" s="184">
        <v>104.07</v>
      </c>
      <c r="H23" s="185">
        <v>109.07</v>
      </c>
      <c r="I23" s="183">
        <v>0</v>
      </c>
      <c r="J23" s="184">
        <v>0</v>
      </c>
      <c r="K23" s="185">
        <v>0</v>
      </c>
      <c r="L23" s="183">
        <v>116.49</v>
      </c>
      <c r="M23" s="184">
        <v>120</v>
      </c>
      <c r="N23" s="185">
        <v>125</v>
      </c>
      <c r="O23" s="183">
        <v>15.930000000000007</v>
      </c>
      <c r="P23" s="184">
        <v>15.930000000000007</v>
      </c>
      <c r="Q23" s="185">
        <v>15.930000000000007</v>
      </c>
      <c r="R23" s="71" t="s">
        <v>61</v>
      </c>
      <c r="S23" s="1"/>
      <c r="T23" s="5"/>
      <c r="AA23">
        <v>2</v>
      </c>
      <c r="AD23">
        <v>2</v>
      </c>
      <c r="AE23">
        <v>2</v>
      </c>
      <c r="AF23">
        <v>2</v>
      </c>
      <c r="AG23">
        <v>0</v>
      </c>
      <c r="AH23">
        <v>0</v>
      </c>
      <c r="AI23">
        <v>0</v>
      </c>
      <c r="AJ23">
        <v>0</v>
      </c>
      <c r="AK23">
        <v>-3</v>
      </c>
      <c r="AL23">
        <v>-3</v>
      </c>
      <c r="AM23">
        <v>0</v>
      </c>
      <c r="AN23">
        <v>0</v>
      </c>
      <c r="AO23">
        <v>0</v>
      </c>
      <c r="AP23">
        <v>2</v>
      </c>
    </row>
    <row r="24" spans="1:42" ht="12.75">
      <c r="A24">
        <f t="shared" si="0"/>
      </c>
      <c r="B24" s="19" t="s">
        <v>21</v>
      </c>
      <c r="C24" s="49" t="s">
        <v>102</v>
      </c>
      <c r="D24" s="173"/>
      <c r="E24" s="174"/>
      <c r="F24" s="183">
        <v>3276</v>
      </c>
      <c r="G24" s="184">
        <v>3276</v>
      </c>
      <c r="H24" s="185">
        <v>3276</v>
      </c>
      <c r="I24" s="183">
        <v>2492</v>
      </c>
      <c r="J24" s="184">
        <v>2492</v>
      </c>
      <c r="K24" s="185">
        <v>2492</v>
      </c>
      <c r="L24" s="183">
        <v>1095</v>
      </c>
      <c r="M24" s="184">
        <v>1095</v>
      </c>
      <c r="N24" s="185">
        <v>1095</v>
      </c>
      <c r="O24" s="183">
        <v>311</v>
      </c>
      <c r="P24" s="184">
        <v>311</v>
      </c>
      <c r="Q24" s="185">
        <v>311</v>
      </c>
      <c r="R24" s="71" t="s">
        <v>62</v>
      </c>
      <c r="S24" s="1"/>
      <c r="T24" s="5"/>
      <c r="AA24">
        <v>3</v>
      </c>
      <c r="AD24">
        <v>3</v>
      </c>
      <c r="AE24">
        <v>2</v>
      </c>
      <c r="AF24">
        <v>2</v>
      </c>
      <c r="AG24">
        <v>3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3</v>
      </c>
    </row>
    <row r="25" spans="1:42" ht="12.75">
      <c r="A25">
        <f t="shared" si="0"/>
      </c>
      <c r="B25" s="19" t="s">
        <v>25</v>
      </c>
      <c r="C25" s="49" t="s">
        <v>103</v>
      </c>
      <c r="D25" s="173"/>
      <c r="E25" s="174"/>
      <c r="F25" s="183">
        <v>112.09000000000009</v>
      </c>
      <c r="G25" s="184">
        <v>112.09000000000009</v>
      </c>
      <c r="H25" s="185">
        <v>112.09000000000009</v>
      </c>
      <c r="I25" s="183">
        <v>410</v>
      </c>
      <c r="J25" s="184">
        <v>410</v>
      </c>
      <c r="K25" s="185">
        <v>410</v>
      </c>
      <c r="L25" s="183">
        <v>46.18</v>
      </c>
      <c r="M25" s="184">
        <v>46.18</v>
      </c>
      <c r="N25" s="185">
        <v>46.18</v>
      </c>
      <c r="O25" s="183">
        <v>344.0899999999999</v>
      </c>
      <c r="P25" s="184">
        <v>344.0899999999999</v>
      </c>
      <c r="Q25" s="185">
        <v>344.0899999999999</v>
      </c>
      <c r="R25" s="71" t="s">
        <v>63</v>
      </c>
      <c r="S25" s="1"/>
      <c r="T25" s="5"/>
      <c r="AA25">
        <v>2</v>
      </c>
      <c r="AD25">
        <v>2</v>
      </c>
      <c r="AE25">
        <v>2</v>
      </c>
      <c r="AF25">
        <v>2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2</v>
      </c>
    </row>
    <row r="26" spans="1:42" ht="12.75">
      <c r="A26">
        <f t="shared" si="0"/>
      </c>
      <c r="B26" s="19" t="s">
        <v>24</v>
      </c>
      <c r="C26" s="49" t="s">
        <v>104</v>
      </c>
      <c r="D26" s="173"/>
      <c r="E26" s="174"/>
      <c r="F26" s="183">
        <v>1174.33</v>
      </c>
      <c r="G26" s="184">
        <v>1174.33</v>
      </c>
      <c r="H26" s="185">
        <v>1174.33</v>
      </c>
      <c r="I26" s="183">
        <v>740</v>
      </c>
      <c r="J26" s="184">
        <v>740</v>
      </c>
      <c r="K26" s="185">
        <v>740</v>
      </c>
      <c r="L26" s="183">
        <v>473.48</v>
      </c>
      <c r="M26" s="184">
        <v>473.48</v>
      </c>
      <c r="N26" s="185">
        <v>473.48</v>
      </c>
      <c r="O26" s="183">
        <v>39.150000000000006</v>
      </c>
      <c r="P26" s="184">
        <v>39.150000000000006</v>
      </c>
      <c r="Q26" s="185">
        <v>39.150000000000006</v>
      </c>
      <c r="R26" s="71" t="s">
        <v>305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2</v>
      </c>
    </row>
    <row r="27" spans="1:42" ht="12.75">
      <c r="A27">
        <f t="shared" si="0"/>
      </c>
      <c r="B27" s="19" t="s">
        <v>144</v>
      </c>
      <c r="C27" s="49" t="s">
        <v>145</v>
      </c>
      <c r="D27" s="173"/>
      <c r="E27" s="174"/>
      <c r="F27" s="183">
        <v>15.869999999999994</v>
      </c>
      <c r="G27" s="184">
        <v>15.869999999999994</v>
      </c>
      <c r="H27" s="185">
        <v>15.869999999999994</v>
      </c>
      <c r="I27" s="183">
        <v>0</v>
      </c>
      <c r="J27" s="184">
        <v>0</v>
      </c>
      <c r="K27" s="185">
        <v>0</v>
      </c>
      <c r="L27" s="183">
        <v>28.99</v>
      </c>
      <c r="M27" s="184">
        <v>28.99</v>
      </c>
      <c r="N27" s="185">
        <v>28.99</v>
      </c>
      <c r="O27" s="183">
        <v>13.120000000000005</v>
      </c>
      <c r="P27" s="184">
        <v>13.120000000000005</v>
      </c>
      <c r="Q27" s="185">
        <v>13.120000000000005</v>
      </c>
      <c r="R27" s="71" t="s">
        <v>144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2</v>
      </c>
    </row>
    <row r="28" spans="1:42" ht="12.75">
      <c r="A28">
        <f t="shared" si="0"/>
      </c>
      <c r="B28" s="19" t="s">
        <v>28</v>
      </c>
      <c r="C28" s="49" t="s">
        <v>105</v>
      </c>
      <c r="D28" s="173"/>
      <c r="E28" s="174"/>
      <c r="F28" s="183">
        <v>10.81</v>
      </c>
      <c r="G28" s="184">
        <v>9.16</v>
      </c>
      <c r="H28" s="185">
        <v>10.69</v>
      </c>
      <c r="I28" s="183">
        <v>0</v>
      </c>
      <c r="J28" s="184">
        <v>0</v>
      </c>
      <c r="K28" s="185">
        <v>0</v>
      </c>
      <c r="L28" s="183">
        <v>10.81</v>
      </c>
      <c r="M28" s="184">
        <v>9.16</v>
      </c>
      <c r="N28" s="185">
        <v>10.69</v>
      </c>
      <c r="O28" s="183">
        <v>0</v>
      </c>
      <c r="P28" s="184">
        <v>0</v>
      </c>
      <c r="Q28" s="185">
        <v>0</v>
      </c>
      <c r="R28" s="71" t="s">
        <v>64</v>
      </c>
      <c r="S28" s="1"/>
      <c r="T28" s="5"/>
      <c r="AA28">
        <v>2</v>
      </c>
      <c r="AD28">
        <v>2</v>
      </c>
      <c r="AE28">
        <v>2</v>
      </c>
      <c r="AF28">
        <v>2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2</v>
      </c>
    </row>
    <row r="29" spans="1:42" ht="12.75">
      <c r="A29">
        <f t="shared" si="0"/>
      </c>
      <c r="B29" s="19" t="s">
        <v>29</v>
      </c>
      <c r="C29" s="49" t="s">
        <v>106</v>
      </c>
      <c r="D29" s="173"/>
      <c r="E29" s="174"/>
      <c r="F29" s="183">
        <v>418</v>
      </c>
      <c r="G29" s="184">
        <v>440</v>
      </c>
      <c r="H29" s="185">
        <v>440</v>
      </c>
      <c r="I29" s="183">
        <v>0</v>
      </c>
      <c r="J29" s="184">
        <v>0</v>
      </c>
      <c r="K29" s="185">
        <v>0</v>
      </c>
      <c r="L29" s="183">
        <v>531</v>
      </c>
      <c r="M29" s="184">
        <v>520</v>
      </c>
      <c r="N29" s="185">
        <v>520</v>
      </c>
      <c r="O29" s="183">
        <v>113</v>
      </c>
      <c r="P29" s="184">
        <v>80</v>
      </c>
      <c r="Q29" s="185">
        <v>80</v>
      </c>
      <c r="R29" s="71" t="s">
        <v>65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2</v>
      </c>
    </row>
    <row r="30" spans="1:42" ht="12.75">
      <c r="A30">
        <f t="shared" si="0"/>
      </c>
      <c r="B30" s="19" t="s">
        <v>30</v>
      </c>
      <c r="C30" s="49" t="s">
        <v>107</v>
      </c>
      <c r="D30" s="173"/>
      <c r="E30" s="174"/>
      <c r="F30" s="183">
        <v>211.07</v>
      </c>
      <c r="G30" s="184">
        <v>211.07</v>
      </c>
      <c r="H30" s="185">
        <v>211.07</v>
      </c>
      <c r="I30" s="183">
        <v>275</v>
      </c>
      <c r="J30" s="184">
        <v>275</v>
      </c>
      <c r="K30" s="185">
        <v>275</v>
      </c>
      <c r="L30" s="183">
        <v>28</v>
      </c>
      <c r="M30" s="184">
        <v>28</v>
      </c>
      <c r="N30" s="185">
        <v>28</v>
      </c>
      <c r="O30" s="183">
        <v>91.92999999999999</v>
      </c>
      <c r="P30" s="184">
        <v>91.92999999999999</v>
      </c>
      <c r="Q30" s="185">
        <v>91.92999999999999</v>
      </c>
      <c r="R30" s="71" t="s">
        <v>66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2</v>
      </c>
    </row>
    <row r="31" spans="1:42" ht="12.75">
      <c r="A31">
        <f t="shared" si="0"/>
      </c>
      <c r="B31" s="19" t="s">
        <v>31</v>
      </c>
      <c r="C31" s="49" t="s">
        <v>108</v>
      </c>
      <c r="D31" s="173"/>
      <c r="E31" s="174"/>
      <c r="F31" s="183">
        <v>6397.448</v>
      </c>
      <c r="G31" s="184">
        <v>6440</v>
      </c>
      <c r="H31" s="185">
        <v>6500</v>
      </c>
      <c r="I31" s="183">
        <v>4888.124</v>
      </c>
      <c r="J31" s="184">
        <v>4910</v>
      </c>
      <c r="K31" s="185">
        <v>4950</v>
      </c>
      <c r="L31" s="183">
        <v>1952.6699999999998</v>
      </c>
      <c r="M31" s="184">
        <v>1980</v>
      </c>
      <c r="N31" s="185">
        <v>2020</v>
      </c>
      <c r="O31" s="183">
        <v>443.34599999999995</v>
      </c>
      <c r="P31" s="184">
        <v>450</v>
      </c>
      <c r="Q31" s="185">
        <v>470</v>
      </c>
      <c r="R31" s="71" t="s">
        <v>67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2</v>
      </c>
    </row>
    <row r="32" spans="1:42" ht="12.75">
      <c r="A32">
        <f t="shared" si="0"/>
      </c>
      <c r="B32" s="19" t="s">
        <v>32</v>
      </c>
      <c r="C32" s="49" t="s">
        <v>109</v>
      </c>
      <c r="D32" s="173"/>
      <c r="E32" s="174"/>
      <c r="F32" s="183">
        <v>757.19</v>
      </c>
      <c r="G32" s="184">
        <v>676</v>
      </c>
      <c r="H32" s="185">
        <v>627</v>
      </c>
      <c r="I32" s="183">
        <v>637.25</v>
      </c>
      <c r="J32" s="184">
        <v>645</v>
      </c>
      <c r="K32" s="185">
        <v>650</v>
      </c>
      <c r="L32" s="183">
        <v>553.08</v>
      </c>
      <c r="M32" s="184">
        <v>470</v>
      </c>
      <c r="N32" s="185">
        <v>425</v>
      </c>
      <c r="O32" s="183">
        <v>433.14000000000004</v>
      </c>
      <c r="P32" s="184">
        <v>439</v>
      </c>
      <c r="Q32" s="185">
        <v>448</v>
      </c>
      <c r="R32" s="71" t="s">
        <v>32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2</v>
      </c>
    </row>
    <row r="33" spans="1:42" ht="12.75">
      <c r="A33">
        <f t="shared" si="0"/>
      </c>
      <c r="B33" s="19" t="s">
        <v>33</v>
      </c>
      <c r="C33" s="49" t="s">
        <v>110</v>
      </c>
      <c r="D33" s="173"/>
      <c r="E33" s="174"/>
      <c r="F33" s="183">
        <v>1960</v>
      </c>
      <c r="G33" s="184">
        <v>1770</v>
      </c>
      <c r="H33" s="185">
        <v>1770</v>
      </c>
      <c r="I33" s="183">
        <v>2800</v>
      </c>
      <c r="J33" s="184">
        <v>2600</v>
      </c>
      <c r="K33" s="185">
        <v>2600</v>
      </c>
      <c r="L33" s="183">
        <v>160</v>
      </c>
      <c r="M33" s="184">
        <v>70</v>
      </c>
      <c r="N33" s="185">
        <v>70</v>
      </c>
      <c r="O33" s="183">
        <v>1000</v>
      </c>
      <c r="P33" s="184">
        <v>900</v>
      </c>
      <c r="Q33" s="185">
        <v>900</v>
      </c>
      <c r="R33" s="71" t="s">
        <v>68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2</v>
      </c>
    </row>
    <row r="34" spans="1:42" ht="12.75">
      <c r="A34">
        <f>IF(SUM(F34:Q34)&lt;1,"Y","")</f>
      </c>
      <c r="B34" s="19" t="s">
        <v>366</v>
      </c>
      <c r="C34" s="49" t="s">
        <v>368</v>
      </c>
      <c r="D34" s="173"/>
      <c r="E34" s="174"/>
      <c r="F34" s="183">
        <v>372</v>
      </c>
      <c r="G34" s="184">
        <v>368</v>
      </c>
      <c r="H34" s="185">
        <v>372</v>
      </c>
      <c r="I34" s="183">
        <v>283</v>
      </c>
      <c r="J34" s="184">
        <v>270</v>
      </c>
      <c r="K34" s="185">
        <v>273</v>
      </c>
      <c r="L34" s="183">
        <v>151</v>
      </c>
      <c r="M34" s="184">
        <v>156</v>
      </c>
      <c r="N34" s="185">
        <v>159</v>
      </c>
      <c r="O34" s="183">
        <v>62</v>
      </c>
      <c r="P34" s="184">
        <v>58</v>
      </c>
      <c r="Q34" s="185">
        <v>60</v>
      </c>
      <c r="R34" s="71" t="s">
        <v>367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2</v>
      </c>
    </row>
    <row r="35" spans="1:42" ht="12.75">
      <c r="A35">
        <f t="shared" si="0"/>
      </c>
      <c r="B35" s="19" t="s">
        <v>35</v>
      </c>
      <c r="C35" s="49" t="s">
        <v>111</v>
      </c>
      <c r="D35" s="173"/>
      <c r="E35" s="174"/>
      <c r="F35" s="183">
        <v>184.4999999999999</v>
      </c>
      <c r="G35" s="184">
        <v>185</v>
      </c>
      <c r="H35" s="185">
        <v>195</v>
      </c>
      <c r="I35" s="183">
        <v>629.81</v>
      </c>
      <c r="J35" s="184">
        <v>635</v>
      </c>
      <c r="K35" s="185">
        <v>640</v>
      </c>
      <c r="L35" s="183">
        <v>163.86</v>
      </c>
      <c r="M35" s="184">
        <v>160</v>
      </c>
      <c r="N35" s="185">
        <v>165</v>
      </c>
      <c r="O35" s="183">
        <v>609.1700000000001</v>
      </c>
      <c r="P35" s="184">
        <v>610</v>
      </c>
      <c r="Q35" s="185">
        <v>610</v>
      </c>
      <c r="R35" s="71" t="s">
        <v>69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2</v>
      </c>
    </row>
    <row r="36" spans="1:42" ht="12.75">
      <c r="A36">
        <f t="shared" si="0"/>
      </c>
      <c r="B36" s="19" t="s">
        <v>36</v>
      </c>
      <c r="C36" s="49" t="s">
        <v>112</v>
      </c>
      <c r="D36" s="173"/>
      <c r="E36" s="174"/>
      <c r="F36" s="183">
        <v>157.52</v>
      </c>
      <c r="G36" s="184">
        <v>160.4</v>
      </c>
      <c r="H36" s="185">
        <v>162</v>
      </c>
      <c r="I36" s="183">
        <v>0</v>
      </c>
      <c r="J36" s="184">
        <v>0</v>
      </c>
      <c r="K36" s="185">
        <v>0</v>
      </c>
      <c r="L36" s="183">
        <v>162.75</v>
      </c>
      <c r="M36" s="184">
        <v>165</v>
      </c>
      <c r="N36" s="185">
        <v>168</v>
      </c>
      <c r="O36" s="183">
        <v>5.2299999999999995</v>
      </c>
      <c r="P36" s="184">
        <v>4.6</v>
      </c>
      <c r="Q36" s="185">
        <v>6</v>
      </c>
      <c r="R36" s="71" t="s">
        <v>70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2</v>
      </c>
    </row>
    <row r="37" spans="1:42" ht="12.75">
      <c r="A37">
        <f t="shared" si="0"/>
      </c>
      <c r="B37" s="19" t="s">
        <v>12</v>
      </c>
      <c r="C37" s="49" t="s">
        <v>113</v>
      </c>
      <c r="D37" s="173"/>
      <c r="E37" s="174"/>
      <c r="F37" s="183">
        <v>1598.63</v>
      </c>
      <c r="G37" s="184">
        <v>1559.5</v>
      </c>
      <c r="H37" s="185">
        <v>1550.5</v>
      </c>
      <c r="I37" s="183">
        <v>1918.65</v>
      </c>
      <c r="J37" s="184">
        <v>1918.5</v>
      </c>
      <c r="K37" s="185">
        <v>1898.5</v>
      </c>
      <c r="L37" s="183">
        <v>460.57</v>
      </c>
      <c r="M37" s="184">
        <v>505</v>
      </c>
      <c r="N37" s="185">
        <v>506</v>
      </c>
      <c r="O37" s="183">
        <v>780.5899999999999</v>
      </c>
      <c r="P37" s="184">
        <v>864</v>
      </c>
      <c r="Q37" s="185">
        <v>854</v>
      </c>
      <c r="R37" s="71" t="s">
        <v>71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2</v>
      </c>
    </row>
    <row r="38" spans="1:42" ht="12.75">
      <c r="A38">
        <f aca="true" t="shared" si="1" ref="A38:A55">IF(SUM(F38:Q38)&lt;1,"Y","")</f>
      </c>
      <c r="B38" s="19" t="s">
        <v>37</v>
      </c>
      <c r="C38" s="49" t="s">
        <v>114</v>
      </c>
      <c r="D38" s="173"/>
      <c r="E38" s="174"/>
      <c r="F38" s="183">
        <v>925.49</v>
      </c>
      <c r="G38" s="184">
        <v>875</v>
      </c>
      <c r="H38" s="185">
        <v>875</v>
      </c>
      <c r="I38" s="183">
        <v>550</v>
      </c>
      <c r="J38" s="184">
        <v>550</v>
      </c>
      <c r="K38" s="185">
        <v>550</v>
      </c>
      <c r="L38" s="183">
        <v>464.33</v>
      </c>
      <c r="M38" s="184">
        <v>420</v>
      </c>
      <c r="N38" s="185">
        <v>420</v>
      </c>
      <c r="O38" s="183">
        <v>88.84</v>
      </c>
      <c r="P38" s="184">
        <v>95</v>
      </c>
      <c r="Q38" s="185">
        <v>95</v>
      </c>
      <c r="R38" s="71" t="s">
        <v>72</v>
      </c>
      <c r="S38" s="1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2</v>
      </c>
    </row>
    <row r="39" spans="1:42" ht="12.75">
      <c r="A39">
        <f t="shared" si="1"/>
      </c>
      <c r="B39" s="19" t="s">
        <v>7</v>
      </c>
      <c r="C39" s="49" t="s">
        <v>115</v>
      </c>
      <c r="D39" s="173"/>
      <c r="E39" s="174"/>
      <c r="F39" s="183">
        <v>259.25</v>
      </c>
      <c r="G39" s="184">
        <v>266</v>
      </c>
      <c r="H39" s="185">
        <v>276</v>
      </c>
      <c r="I39" s="183">
        <v>364.96</v>
      </c>
      <c r="J39" s="184">
        <v>370</v>
      </c>
      <c r="K39" s="185">
        <v>370</v>
      </c>
      <c r="L39" s="183">
        <v>141.18</v>
      </c>
      <c r="M39" s="184">
        <v>140</v>
      </c>
      <c r="N39" s="185">
        <v>145</v>
      </c>
      <c r="O39" s="183">
        <v>246.89000000000001</v>
      </c>
      <c r="P39" s="184">
        <v>244</v>
      </c>
      <c r="Q39" s="185">
        <v>239</v>
      </c>
      <c r="R39" s="71" t="s">
        <v>73</v>
      </c>
      <c r="S39" s="1"/>
      <c r="T39" s="5"/>
      <c r="AA39">
        <v>2</v>
      </c>
      <c r="AD39">
        <v>2</v>
      </c>
      <c r="AE39">
        <v>2</v>
      </c>
      <c r="AF39">
        <v>2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2</v>
      </c>
    </row>
    <row r="40" spans="1:42" ht="12.75">
      <c r="A40">
        <f t="shared" si="1"/>
      </c>
      <c r="B40" s="19" t="s">
        <v>27</v>
      </c>
      <c r="C40" s="49" t="s">
        <v>116</v>
      </c>
      <c r="D40" s="173"/>
      <c r="E40" s="174"/>
      <c r="F40" s="183">
        <v>128.89000000000001</v>
      </c>
      <c r="G40" s="184">
        <v>128.89000000000001</v>
      </c>
      <c r="H40" s="185">
        <v>128.89000000000001</v>
      </c>
      <c r="I40" s="183">
        <v>0</v>
      </c>
      <c r="J40" s="184">
        <v>0</v>
      </c>
      <c r="K40" s="185">
        <v>0</v>
      </c>
      <c r="L40" s="183">
        <v>130.65</v>
      </c>
      <c r="M40" s="184">
        <v>130.65</v>
      </c>
      <c r="N40" s="185">
        <v>130.65</v>
      </c>
      <c r="O40" s="183">
        <v>1.76</v>
      </c>
      <c r="P40" s="184">
        <v>1.76</v>
      </c>
      <c r="Q40" s="185">
        <v>1.76</v>
      </c>
      <c r="R40" s="71" t="s">
        <v>132</v>
      </c>
      <c r="S40" s="1"/>
      <c r="T40" s="5"/>
      <c r="AA40">
        <v>2</v>
      </c>
      <c r="AD40">
        <v>2</v>
      </c>
      <c r="AE40">
        <v>2</v>
      </c>
      <c r="AF40">
        <v>2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-3</v>
      </c>
      <c r="AN40">
        <v>0</v>
      </c>
      <c r="AO40">
        <v>0</v>
      </c>
      <c r="AP40">
        <v>2</v>
      </c>
    </row>
    <row r="41" spans="1:42" ht="12.75">
      <c r="A41">
        <f t="shared" si="1"/>
      </c>
      <c r="B41" s="19" t="s">
        <v>38</v>
      </c>
      <c r="C41" s="49" t="s">
        <v>117</v>
      </c>
      <c r="D41" s="173"/>
      <c r="E41" s="174"/>
      <c r="F41" s="183">
        <v>3543.8</v>
      </c>
      <c r="G41" s="184">
        <v>3687</v>
      </c>
      <c r="H41" s="185">
        <v>3687</v>
      </c>
      <c r="I41" s="183">
        <v>4355</v>
      </c>
      <c r="J41" s="184">
        <v>4375</v>
      </c>
      <c r="K41" s="185">
        <v>4375</v>
      </c>
      <c r="L41" s="183">
        <v>59</v>
      </c>
      <c r="M41" s="184">
        <v>60</v>
      </c>
      <c r="N41" s="185">
        <v>60</v>
      </c>
      <c r="O41" s="183">
        <v>870.2</v>
      </c>
      <c r="P41" s="184">
        <v>748</v>
      </c>
      <c r="Q41" s="185">
        <v>748</v>
      </c>
      <c r="R41" s="71" t="s">
        <v>74</v>
      </c>
      <c r="S41" s="1"/>
      <c r="T41" s="5"/>
      <c r="AA41">
        <v>2</v>
      </c>
      <c r="AD41">
        <v>2</v>
      </c>
      <c r="AE41">
        <v>2</v>
      </c>
      <c r="AF41">
        <v>2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2</v>
      </c>
    </row>
    <row r="42" spans="1:42" ht="13.5" thickBot="1">
      <c r="A42">
        <f t="shared" si="1"/>
      </c>
      <c r="B42" s="19" t="s">
        <v>16</v>
      </c>
      <c r="C42" s="49" t="s">
        <v>118</v>
      </c>
      <c r="D42" s="173"/>
      <c r="E42" s="174"/>
      <c r="F42" s="183">
        <v>2798</v>
      </c>
      <c r="G42" s="184">
        <v>2905</v>
      </c>
      <c r="H42" s="185">
        <v>3005</v>
      </c>
      <c r="I42" s="183">
        <v>1890</v>
      </c>
      <c r="J42" s="184">
        <v>1995</v>
      </c>
      <c r="K42" s="185">
        <v>2095</v>
      </c>
      <c r="L42" s="183">
        <v>978</v>
      </c>
      <c r="M42" s="184">
        <v>980</v>
      </c>
      <c r="N42" s="185">
        <v>980</v>
      </c>
      <c r="O42" s="183">
        <v>70</v>
      </c>
      <c r="P42" s="184">
        <v>70</v>
      </c>
      <c r="Q42" s="185">
        <v>70</v>
      </c>
      <c r="R42" s="71" t="s">
        <v>76</v>
      </c>
      <c r="S42" s="1"/>
      <c r="T42" s="5"/>
      <c r="AA42">
        <v>2</v>
      </c>
      <c r="AD42">
        <v>2</v>
      </c>
      <c r="AE42">
        <v>2</v>
      </c>
      <c r="AF42">
        <v>2</v>
      </c>
      <c r="AG42">
        <v>-1</v>
      </c>
      <c r="AH42">
        <v>-3</v>
      </c>
      <c r="AI42">
        <v>-3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2</v>
      </c>
    </row>
    <row r="43" spans="1:42" ht="14.25" thickBot="1" thickTop="1">
      <c r="A43">
        <f t="shared" si="1"/>
      </c>
      <c r="C43" s="14" t="s">
        <v>42</v>
      </c>
      <c r="D43" s="177"/>
      <c r="E43" s="178"/>
      <c r="F43" s="155">
        <v>37189.189</v>
      </c>
      <c r="G43" s="156">
        <v>37136.75593639094</v>
      </c>
      <c r="H43" s="157">
        <v>37281.77227477519</v>
      </c>
      <c r="I43" s="155">
        <v>37488.882</v>
      </c>
      <c r="J43" s="156">
        <v>37548.05735975341</v>
      </c>
      <c r="K43" s="157">
        <v>37830.38829829445</v>
      </c>
      <c r="L43" s="155">
        <v>13175.862</v>
      </c>
      <c r="M43" s="156">
        <v>12957.113263382398</v>
      </c>
      <c r="N43" s="157">
        <v>12934.36560154523</v>
      </c>
      <c r="O43" s="155">
        <v>13475.555000000002</v>
      </c>
      <c r="P43" s="156">
        <v>13368.414686744869</v>
      </c>
      <c r="Q43" s="157">
        <v>13482.981625064482</v>
      </c>
      <c r="R43" s="14" t="s">
        <v>42</v>
      </c>
      <c r="S43" s="12"/>
      <c r="T43" s="13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1:42" ht="13.5" thickTop="1">
      <c r="A44">
        <f t="shared" si="1"/>
      </c>
      <c r="B44" s="16" t="s">
        <v>5</v>
      </c>
      <c r="C44" s="49" t="s">
        <v>119</v>
      </c>
      <c r="D44" s="173"/>
      <c r="E44" s="174"/>
      <c r="F44" s="183">
        <v>793.5000000000001</v>
      </c>
      <c r="G44" s="184">
        <v>849.54</v>
      </c>
      <c r="H44" s="185">
        <v>890</v>
      </c>
      <c r="I44" s="183">
        <v>1749</v>
      </c>
      <c r="J44" s="184">
        <v>1850</v>
      </c>
      <c r="K44" s="185">
        <v>1920</v>
      </c>
      <c r="L44" s="183">
        <v>108.39999999999999</v>
      </c>
      <c r="M44" s="184">
        <v>109.54</v>
      </c>
      <c r="N44" s="185">
        <v>110</v>
      </c>
      <c r="O44" s="183">
        <v>1063.8999999999999</v>
      </c>
      <c r="P44" s="184">
        <v>1110</v>
      </c>
      <c r="Q44" s="185">
        <v>1140</v>
      </c>
      <c r="R44" s="71" t="s">
        <v>77</v>
      </c>
      <c r="S44" s="1"/>
      <c r="T44" s="5"/>
      <c r="AA44">
        <v>2</v>
      </c>
      <c r="AD44">
        <v>2</v>
      </c>
      <c r="AE44">
        <v>2</v>
      </c>
      <c r="AF44">
        <v>2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2</v>
      </c>
    </row>
    <row r="45" spans="1:42" ht="12.75">
      <c r="A45">
        <f t="shared" si="1"/>
      </c>
      <c r="B45" s="16" t="s">
        <v>17</v>
      </c>
      <c r="C45" s="49" t="s">
        <v>120</v>
      </c>
      <c r="D45" s="173"/>
      <c r="E45" s="174"/>
      <c r="F45" s="183">
        <v>124.35</v>
      </c>
      <c r="G45" s="184">
        <v>124.35</v>
      </c>
      <c r="H45" s="185">
        <v>124.35</v>
      </c>
      <c r="I45" s="183">
        <v>9.9</v>
      </c>
      <c r="J45" s="184">
        <v>9.9</v>
      </c>
      <c r="K45" s="185">
        <v>9.9</v>
      </c>
      <c r="L45" s="183">
        <v>136.94</v>
      </c>
      <c r="M45" s="184">
        <v>136.94</v>
      </c>
      <c r="N45" s="185">
        <v>136.94</v>
      </c>
      <c r="O45" s="183">
        <v>22.49</v>
      </c>
      <c r="P45" s="184">
        <v>22.49</v>
      </c>
      <c r="Q45" s="185">
        <v>22.49</v>
      </c>
      <c r="R45" s="71" t="s">
        <v>78</v>
      </c>
      <c r="S45" s="1"/>
      <c r="T45" s="5"/>
      <c r="AA45">
        <v>2</v>
      </c>
      <c r="AD45">
        <v>2</v>
      </c>
      <c r="AE45">
        <v>2</v>
      </c>
      <c r="AF45">
        <v>2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1</v>
      </c>
      <c r="AN45">
        <v>0</v>
      </c>
      <c r="AO45">
        <v>0</v>
      </c>
      <c r="AP45">
        <v>2</v>
      </c>
    </row>
    <row r="46" spans="1:42" ht="12.75">
      <c r="A46">
        <f t="shared" si="1"/>
      </c>
      <c r="B46" s="16" t="s">
        <v>22</v>
      </c>
      <c r="C46" s="49" t="s">
        <v>121</v>
      </c>
      <c r="D46" s="173"/>
      <c r="E46" s="174"/>
      <c r="F46" s="183">
        <v>562.64</v>
      </c>
      <c r="G46" s="184">
        <v>562.64</v>
      </c>
      <c r="H46" s="185">
        <v>562.64</v>
      </c>
      <c r="I46" s="183">
        <v>64.6</v>
      </c>
      <c r="J46" s="184">
        <v>64.6</v>
      </c>
      <c r="K46" s="185">
        <v>64.6</v>
      </c>
      <c r="L46" s="183">
        <v>498.29</v>
      </c>
      <c r="M46" s="184">
        <v>498.29</v>
      </c>
      <c r="N46" s="185">
        <v>498.29</v>
      </c>
      <c r="O46" s="183">
        <v>0.25</v>
      </c>
      <c r="P46" s="184">
        <v>0.25</v>
      </c>
      <c r="Q46" s="185">
        <v>0.25</v>
      </c>
      <c r="R46" s="71" t="s">
        <v>22</v>
      </c>
      <c r="S46" s="1"/>
      <c r="T46" s="5"/>
      <c r="AA46">
        <v>2</v>
      </c>
      <c r="AD46">
        <v>2</v>
      </c>
      <c r="AE46">
        <v>2</v>
      </c>
      <c r="AF46">
        <v>2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2</v>
      </c>
    </row>
    <row r="47" spans="1:42" ht="12.75">
      <c r="A47">
        <f t="shared" si="1"/>
      </c>
      <c r="B47" s="16" t="s">
        <v>23</v>
      </c>
      <c r="C47" s="49" t="s">
        <v>122</v>
      </c>
      <c r="D47" s="173"/>
      <c r="E47" s="174"/>
      <c r="F47" s="183">
        <v>16.05</v>
      </c>
      <c r="G47" s="184">
        <v>16.05</v>
      </c>
      <c r="H47" s="185">
        <v>16.05</v>
      </c>
      <c r="I47" s="183">
        <v>0</v>
      </c>
      <c r="J47" s="184">
        <v>0</v>
      </c>
      <c r="K47" s="185">
        <v>0</v>
      </c>
      <c r="L47" s="183">
        <v>16.05</v>
      </c>
      <c r="M47" s="184">
        <v>16.05</v>
      </c>
      <c r="N47" s="185">
        <v>16.05</v>
      </c>
      <c r="O47" s="183">
        <v>0</v>
      </c>
      <c r="P47" s="184">
        <v>0</v>
      </c>
      <c r="Q47" s="185">
        <v>0</v>
      </c>
      <c r="R47" s="71" t="s">
        <v>79</v>
      </c>
      <c r="S47" s="1"/>
      <c r="T47" s="5"/>
      <c r="AA47">
        <v>2</v>
      </c>
      <c r="AD47">
        <v>2</v>
      </c>
      <c r="AE47">
        <v>2</v>
      </c>
      <c r="AF47">
        <v>2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2</v>
      </c>
    </row>
    <row r="48" spans="1:42" ht="12.75">
      <c r="A48">
        <f t="shared" si="1"/>
      </c>
      <c r="B48" s="16" t="s">
        <v>26</v>
      </c>
      <c r="C48" s="49" t="s">
        <v>123</v>
      </c>
      <c r="D48" s="173"/>
      <c r="E48" s="174"/>
      <c r="F48" s="183">
        <v>84.35109999999999</v>
      </c>
      <c r="G48" s="184">
        <v>84.35109999999999</v>
      </c>
      <c r="H48" s="185">
        <v>84.35109999999999</v>
      </c>
      <c r="I48" s="183">
        <v>0.3711</v>
      </c>
      <c r="J48" s="184">
        <v>0.3711</v>
      </c>
      <c r="K48" s="185">
        <v>0.3711</v>
      </c>
      <c r="L48" s="183">
        <v>84.25999999999999</v>
      </c>
      <c r="M48" s="184">
        <v>84.25999999999999</v>
      </c>
      <c r="N48" s="185">
        <v>84.25999999999999</v>
      </c>
      <c r="O48" s="183">
        <v>0.27999999999999997</v>
      </c>
      <c r="P48" s="184">
        <v>0.27999999999999997</v>
      </c>
      <c r="Q48" s="185">
        <v>0.27999999999999997</v>
      </c>
      <c r="R48" s="71" t="s">
        <v>26</v>
      </c>
      <c r="S48" s="1"/>
      <c r="T48" s="5"/>
      <c r="AA48">
        <v>2</v>
      </c>
      <c r="AD48">
        <v>2</v>
      </c>
      <c r="AE48">
        <v>2</v>
      </c>
      <c r="AF48">
        <v>2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2</v>
      </c>
    </row>
    <row r="49" spans="1:42" ht="12.75">
      <c r="A49">
        <f t="shared" si="1"/>
      </c>
      <c r="B49" s="16" t="s">
        <v>34</v>
      </c>
      <c r="C49" s="49" t="s">
        <v>124</v>
      </c>
      <c r="D49" s="173"/>
      <c r="E49" s="174"/>
      <c r="F49" s="183">
        <v>6896.61</v>
      </c>
      <c r="G49" s="184">
        <v>7609.8768</v>
      </c>
      <c r="H49" s="185">
        <v>8576.85255</v>
      </c>
      <c r="I49" s="183">
        <v>8400</v>
      </c>
      <c r="J49" s="184">
        <v>9240</v>
      </c>
      <c r="K49" s="185">
        <v>10363.716</v>
      </c>
      <c r="L49" s="183">
        <v>274.58</v>
      </c>
      <c r="M49" s="184">
        <v>299.9358000000001</v>
      </c>
      <c r="N49" s="185">
        <v>334.69815000000017</v>
      </c>
      <c r="O49" s="183">
        <v>1777.97</v>
      </c>
      <c r="P49" s="184">
        <v>1930.0590000000002</v>
      </c>
      <c r="Q49" s="185">
        <v>2121.5616000000005</v>
      </c>
      <c r="R49" s="71" t="s">
        <v>80</v>
      </c>
      <c r="S49" s="1"/>
      <c r="T49" s="5"/>
      <c r="AA49">
        <v>2</v>
      </c>
      <c r="AD49">
        <v>2</v>
      </c>
      <c r="AE49">
        <v>2</v>
      </c>
      <c r="AF49">
        <v>2</v>
      </c>
      <c r="AG49">
        <v>-1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2</v>
      </c>
    </row>
    <row r="50" spans="1:42" ht="12.75">
      <c r="A50">
        <f t="shared" si="1"/>
      </c>
      <c r="B50" s="16" t="s">
        <v>39</v>
      </c>
      <c r="C50" s="49" t="s">
        <v>125</v>
      </c>
      <c r="D50" s="173"/>
      <c r="E50" s="174"/>
      <c r="F50" s="183">
        <v>1052.9299999999998</v>
      </c>
      <c r="G50" s="184">
        <v>1052.9299999999998</v>
      </c>
      <c r="H50" s="185">
        <v>1052.9299999999998</v>
      </c>
      <c r="I50" s="183">
        <v>1388</v>
      </c>
      <c r="J50" s="184">
        <v>1388</v>
      </c>
      <c r="K50" s="185">
        <v>1388</v>
      </c>
      <c r="L50" s="183">
        <v>122.39999999999998</v>
      </c>
      <c r="M50" s="184">
        <v>122.39999999999998</v>
      </c>
      <c r="N50" s="185">
        <v>122.39999999999998</v>
      </c>
      <c r="O50" s="183">
        <v>457.47</v>
      </c>
      <c r="P50" s="184">
        <v>457.47</v>
      </c>
      <c r="Q50" s="185">
        <v>457.47</v>
      </c>
      <c r="R50" s="71" t="s">
        <v>39</v>
      </c>
      <c r="S50" s="1"/>
      <c r="T50" s="5"/>
      <c r="AA50">
        <v>2</v>
      </c>
      <c r="AD50">
        <v>2</v>
      </c>
      <c r="AE50">
        <v>2</v>
      </c>
      <c r="AF50">
        <v>2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2</v>
      </c>
    </row>
    <row r="51" spans="1:42" ht="13.5" thickBot="1">
      <c r="A51">
        <f t="shared" si="1"/>
      </c>
      <c r="B51" s="16" t="s">
        <v>41</v>
      </c>
      <c r="C51" s="49" t="s">
        <v>126</v>
      </c>
      <c r="D51" s="173"/>
      <c r="E51" s="174"/>
      <c r="F51" s="183">
        <v>561.01</v>
      </c>
      <c r="G51" s="184">
        <v>561.01</v>
      </c>
      <c r="H51" s="185">
        <v>561.01</v>
      </c>
      <c r="I51" s="183">
        <v>142.28</v>
      </c>
      <c r="J51" s="184">
        <v>142.28</v>
      </c>
      <c r="K51" s="185">
        <v>142.28</v>
      </c>
      <c r="L51" s="183">
        <v>430.3</v>
      </c>
      <c r="M51" s="184">
        <v>430.3</v>
      </c>
      <c r="N51" s="185">
        <v>430.3</v>
      </c>
      <c r="O51" s="183">
        <v>11.57</v>
      </c>
      <c r="P51" s="184">
        <v>11.57</v>
      </c>
      <c r="Q51" s="185">
        <v>11.57</v>
      </c>
      <c r="R51" s="71" t="s">
        <v>81</v>
      </c>
      <c r="S51" s="1"/>
      <c r="T51" s="5"/>
      <c r="AA51">
        <v>2</v>
      </c>
      <c r="AD51">
        <v>2</v>
      </c>
      <c r="AE51">
        <v>2</v>
      </c>
      <c r="AF51">
        <v>2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2</v>
      </c>
    </row>
    <row r="52" spans="1:42" ht="14.25" thickBot="1" thickTop="1">
      <c r="A52">
        <f t="shared" si="1"/>
      </c>
      <c r="C52" s="14" t="s">
        <v>364</v>
      </c>
      <c r="D52" s="177"/>
      <c r="E52" s="178"/>
      <c r="F52" s="155">
        <v>10091.4411</v>
      </c>
      <c r="G52" s="156">
        <v>10860.7479</v>
      </c>
      <c r="H52" s="157">
        <v>11868.18365</v>
      </c>
      <c r="I52" s="155">
        <v>11754.151100000001</v>
      </c>
      <c r="J52" s="156">
        <v>12695.151100000001</v>
      </c>
      <c r="K52" s="157">
        <v>13888.867100000001</v>
      </c>
      <c r="L52" s="155">
        <v>1671.22</v>
      </c>
      <c r="M52" s="156">
        <v>1697.7158000000002</v>
      </c>
      <c r="N52" s="157">
        <v>1732.9381500000002</v>
      </c>
      <c r="O52" s="155">
        <v>3333.93</v>
      </c>
      <c r="P52" s="156">
        <v>3532.119</v>
      </c>
      <c r="Q52" s="157">
        <v>3753.621600000001</v>
      </c>
      <c r="R52" s="14" t="s">
        <v>365</v>
      </c>
      <c r="S52" s="12"/>
      <c r="T52" s="13"/>
      <c r="AA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</row>
    <row r="53" spans="1:42" ht="13.5" thickTop="1">
      <c r="A53">
        <f t="shared" si="1"/>
      </c>
      <c r="B53" s="16" t="s">
        <v>6</v>
      </c>
      <c r="C53" s="170" t="s">
        <v>128</v>
      </c>
      <c r="D53" s="171"/>
      <c r="E53" s="172"/>
      <c r="F53" s="180">
        <v>1788.6791449999996</v>
      </c>
      <c r="G53" s="181">
        <v>1582.7976853600012</v>
      </c>
      <c r="H53" s="182">
        <v>1591.4531970000005</v>
      </c>
      <c r="I53" s="180">
        <v>1720</v>
      </c>
      <c r="J53" s="181">
        <v>1671.9361590000008</v>
      </c>
      <c r="K53" s="182">
        <v>1619.0105040000008</v>
      </c>
      <c r="L53" s="180">
        <v>490.225</v>
      </c>
      <c r="M53" s="181">
        <v>330.87066736</v>
      </c>
      <c r="N53" s="182">
        <v>296.209146</v>
      </c>
      <c r="O53" s="180">
        <v>421.5458550000003</v>
      </c>
      <c r="P53" s="181">
        <v>420.00914099999954</v>
      </c>
      <c r="Q53" s="182">
        <v>323.7664530000002</v>
      </c>
      <c r="R53" s="83" t="s">
        <v>6</v>
      </c>
      <c r="S53" s="3"/>
      <c r="T53" s="4"/>
      <c r="AA53">
        <v>2</v>
      </c>
      <c r="AD53">
        <v>2</v>
      </c>
      <c r="AE53">
        <v>2</v>
      </c>
      <c r="AF53">
        <v>2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2</v>
      </c>
    </row>
    <row r="54" spans="1:42" ht="13.5" thickBot="1">
      <c r="A54">
        <f t="shared" si="1"/>
      </c>
      <c r="B54" s="16" t="s">
        <v>40</v>
      </c>
      <c r="C54" s="103" t="s">
        <v>129</v>
      </c>
      <c r="D54" s="175"/>
      <c r="E54" s="176"/>
      <c r="F54" s="186">
        <v>4958</v>
      </c>
      <c r="G54" s="187">
        <v>5320.3099999999995</v>
      </c>
      <c r="H54" s="188">
        <v>5518.65</v>
      </c>
      <c r="I54" s="186">
        <v>3991</v>
      </c>
      <c r="J54" s="187">
        <v>4182</v>
      </c>
      <c r="K54" s="188">
        <v>4179</v>
      </c>
      <c r="L54" s="186">
        <v>1281</v>
      </c>
      <c r="M54" s="187">
        <v>1482</v>
      </c>
      <c r="N54" s="188">
        <v>1715</v>
      </c>
      <c r="O54" s="186">
        <v>314</v>
      </c>
      <c r="P54" s="187">
        <v>343.69</v>
      </c>
      <c r="Q54" s="188">
        <v>375.35</v>
      </c>
      <c r="R54" s="104" t="s">
        <v>82</v>
      </c>
      <c r="S54" s="8"/>
      <c r="T54" s="9"/>
      <c r="AA54">
        <v>2</v>
      </c>
      <c r="AD54">
        <v>2</v>
      </c>
      <c r="AE54">
        <v>2</v>
      </c>
      <c r="AF54">
        <v>2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2</v>
      </c>
    </row>
    <row r="55" spans="1:42" ht="14.25" thickBot="1" thickTop="1">
      <c r="A55">
        <f t="shared" si="1"/>
      </c>
      <c r="C55" s="14" t="s">
        <v>43</v>
      </c>
      <c r="D55" s="12"/>
      <c r="E55" s="13"/>
      <c r="F55" s="155">
        <v>6746.679145</v>
      </c>
      <c r="G55" s="156">
        <v>6903.107685360001</v>
      </c>
      <c r="H55" s="157">
        <v>7110.103197</v>
      </c>
      <c r="I55" s="155">
        <v>5711</v>
      </c>
      <c r="J55" s="156">
        <v>5853.936159000001</v>
      </c>
      <c r="K55" s="157">
        <v>5798.010504000001</v>
      </c>
      <c r="L55" s="155">
        <v>1771.225</v>
      </c>
      <c r="M55" s="156">
        <v>1812.87066736</v>
      </c>
      <c r="N55" s="157">
        <v>2011.209146</v>
      </c>
      <c r="O55" s="155">
        <v>735.5458550000003</v>
      </c>
      <c r="P55" s="156">
        <v>763.6991409999996</v>
      </c>
      <c r="Q55" s="157">
        <v>699.1164530000002</v>
      </c>
      <c r="R55" s="18" t="s">
        <v>130</v>
      </c>
      <c r="S55" s="8"/>
      <c r="T55" s="9"/>
      <c r="AA55" t="e">
        <v>#REF!</v>
      </c>
      <c r="AD55" t="e">
        <v>#REF!</v>
      </c>
      <c r="AE55" t="e">
        <v>#REF!</v>
      </c>
      <c r="AF55" t="e">
        <v>#REF!</v>
      </c>
      <c r="AG55" t="e">
        <v>#REF!</v>
      </c>
      <c r="AH55" t="e">
        <v>#REF!</v>
      </c>
      <c r="AI55" t="e">
        <v>#REF!</v>
      </c>
      <c r="AJ55" t="e">
        <v>#REF!</v>
      </c>
      <c r="AK55" t="e">
        <v>#REF!</v>
      </c>
      <c r="AL55" t="e">
        <v>#REF!</v>
      </c>
      <c r="AM55" t="e">
        <v>#REF!</v>
      </c>
      <c r="AN55" t="e">
        <v>#REF!</v>
      </c>
      <c r="AO55" t="e">
        <v>#REF!</v>
      </c>
      <c r="AP55" t="e">
        <v>#REF!</v>
      </c>
    </row>
    <row r="56" ht="13.5" thickTop="1">
      <c r="C56" t="s">
        <v>443</v>
      </c>
    </row>
    <row r="57" spans="3:20" ht="12.75">
      <c r="C57" s="41" t="str">
        <f ca="1">CELL("filename")</f>
        <v>C:\MyFiles\Timber\Timber Committee\TCQ2019\Masterfiles\[TF2019_final_tables_postmeeting.xls]Table 13</v>
      </c>
      <c r="T57" s="43" t="str">
        <f ca="1">CONCATENATE("printed on ",DAY(NOW()),"/",MONTH(NOW()))</f>
        <v>printed on 15/11</v>
      </c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C9:R55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AP5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74" t="s">
        <v>149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6:17" ht="12.75">
      <c r="F3" s="274" t="s">
        <v>147</v>
      </c>
      <c r="G3" s="274"/>
      <c r="H3" s="274"/>
      <c r="I3" s="274"/>
      <c r="J3" s="274"/>
      <c r="K3" s="274"/>
      <c r="L3" s="274" t="s">
        <v>148</v>
      </c>
      <c r="M3" s="274"/>
      <c r="N3" s="274"/>
      <c r="O3" s="274"/>
      <c r="P3" s="274"/>
      <c r="Q3" s="274"/>
    </row>
    <row r="5" spans="11:15" ht="15" thickBot="1">
      <c r="K5" s="278" t="s">
        <v>85</v>
      </c>
      <c r="L5" s="278"/>
      <c r="N5" s="11"/>
      <c r="O5" s="11"/>
    </row>
    <row r="6" spans="3:20" ht="13.5" thickTop="1">
      <c r="C6" s="2"/>
      <c r="D6" s="3"/>
      <c r="E6" s="4"/>
      <c r="F6" s="275" t="s">
        <v>44</v>
      </c>
      <c r="G6" s="276"/>
      <c r="H6" s="27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71" t="s">
        <v>0</v>
      </c>
      <c r="D7" s="272"/>
      <c r="E7" s="273"/>
      <c r="F7" s="271" t="s">
        <v>45</v>
      </c>
      <c r="G7" s="272"/>
      <c r="H7" s="273"/>
      <c r="I7" s="271" t="s">
        <v>46</v>
      </c>
      <c r="J7" s="272"/>
      <c r="K7" s="273"/>
      <c r="L7" s="271" t="s">
        <v>47</v>
      </c>
      <c r="M7" s="272"/>
      <c r="N7" s="273"/>
      <c r="O7" s="271" t="s">
        <v>48</v>
      </c>
      <c r="P7" s="272"/>
      <c r="Q7" s="273"/>
      <c r="R7" s="271" t="s">
        <v>49</v>
      </c>
      <c r="S7" s="272"/>
      <c r="T7" s="273"/>
    </row>
    <row r="8" spans="3:42" ht="13.5" thickBot="1">
      <c r="C8" s="7"/>
      <c r="D8" s="8"/>
      <c r="E8" s="9"/>
      <c r="F8" s="26">
        <v>2018</v>
      </c>
      <c r="G8" s="27">
        <v>2019</v>
      </c>
      <c r="H8" s="25">
        <v>2020</v>
      </c>
      <c r="I8" s="26">
        <v>2018</v>
      </c>
      <c r="J8" s="27">
        <v>2019</v>
      </c>
      <c r="K8" s="25">
        <v>2020</v>
      </c>
      <c r="L8" s="26">
        <v>2018</v>
      </c>
      <c r="M8" s="27">
        <v>2019</v>
      </c>
      <c r="N8" s="25">
        <v>2020</v>
      </c>
      <c r="O8" s="26">
        <v>2018</v>
      </c>
      <c r="P8" s="27">
        <v>2019</v>
      </c>
      <c r="Q8" s="25">
        <v>2020</v>
      </c>
      <c r="R8" s="7"/>
      <c r="S8" s="8"/>
      <c r="T8" s="9"/>
      <c r="AA8" t="s">
        <v>0</v>
      </c>
      <c r="AD8" t="s">
        <v>338</v>
      </c>
      <c r="AG8" t="s">
        <v>46</v>
      </c>
      <c r="AJ8" t="s">
        <v>84</v>
      </c>
      <c r="AM8" t="s">
        <v>83</v>
      </c>
      <c r="AP8" t="s">
        <v>0</v>
      </c>
    </row>
    <row r="9" spans="1:42" ht="13.5" thickTop="1">
      <c r="A9">
        <f aca="true" t="shared" si="0" ref="A9:A41">IF(SUM(F9:Q9)&lt;1,"Y","")</f>
      </c>
      <c r="B9" s="19" t="s">
        <v>2</v>
      </c>
      <c r="C9" s="49" t="s">
        <v>89</v>
      </c>
      <c r="D9" s="173"/>
      <c r="E9" s="174"/>
      <c r="F9" s="183">
        <v>167.80800000000002</v>
      </c>
      <c r="G9" s="184">
        <v>170</v>
      </c>
      <c r="H9" s="185">
        <v>169</v>
      </c>
      <c r="I9" s="183">
        <v>0</v>
      </c>
      <c r="J9" s="184">
        <v>0</v>
      </c>
      <c r="K9" s="185">
        <v>0</v>
      </c>
      <c r="L9" s="183">
        <v>176.478</v>
      </c>
      <c r="M9" s="184">
        <v>176</v>
      </c>
      <c r="N9" s="185">
        <v>175</v>
      </c>
      <c r="O9" s="183">
        <v>8.67</v>
      </c>
      <c r="P9" s="184">
        <v>6</v>
      </c>
      <c r="Q9" s="185">
        <v>6</v>
      </c>
      <c r="R9" s="71" t="s">
        <v>51</v>
      </c>
      <c r="S9" s="1"/>
      <c r="T9" s="5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1:42" ht="12.75">
      <c r="A10">
        <f t="shared" si="0"/>
      </c>
      <c r="B10" s="19" t="s">
        <v>142</v>
      </c>
      <c r="C10" s="49" t="s">
        <v>141</v>
      </c>
      <c r="D10" s="173"/>
      <c r="E10" s="174"/>
      <c r="F10" s="183">
        <v>347.16</v>
      </c>
      <c r="G10" s="184">
        <v>347.16</v>
      </c>
      <c r="H10" s="185">
        <v>347.16</v>
      </c>
      <c r="I10" s="183">
        <v>350</v>
      </c>
      <c r="J10" s="184">
        <v>350</v>
      </c>
      <c r="K10" s="185">
        <v>350</v>
      </c>
      <c r="L10" s="183">
        <v>275.72</v>
      </c>
      <c r="M10" s="184">
        <v>275.72</v>
      </c>
      <c r="N10" s="185">
        <v>275.72</v>
      </c>
      <c r="O10" s="183">
        <v>278.56</v>
      </c>
      <c r="P10" s="184">
        <v>278.56</v>
      </c>
      <c r="Q10" s="185">
        <v>278.56</v>
      </c>
      <c r="R10" s="71" t="s">
        <v>143</v>
      </c>
      <c r="S10" s="1"/>
      <c r="T10" s="5"/>
      <c r="AA10">
        <v>3</v>
      </c>
      <c r="AD10">
        <v>3</v>
      </c>
      <c r="AE10">
        <v>3</v>
      </c>
      <c r="AF10">
        <v>3</v>
      </c>
      <c r="AG10">
        <v>5</v>
      </c>
      <c r="AH10">
        <v>5</v>
      </c>
      <c r="AI10">
        <v>5</v>
      </c>
      <c r="AJ10">
        <v>5</v>
      </c>
      <c r="AK10">
        <v>5</v>
      </c>
      <c r="AL10">
        <v>5</v>
      </c>
      <c r="AM10">
        <v>5</v>
      </c>
      <c r="AN10">
        <v>5</v>
      </c>
      <c r="AO10">
        <v>5</v>
      </c>
      <c r="AP10">
        <v>3</v>
      </c>
    </row>
    <row r="11" spans="1:42" ht="12.75">
      <c r="A11">
        <f t="shared" si="0"/>
      </c>
      <c r="B11" s="19" t="s">
        <v>4</v>
      </c>
      <c r="C11" s="49" t="s">
        <v>90</v>
      </c>
      <c r="D11" s="173"/>
      <c r="E11" s="174"/>
      <c r="F11" s="183">
        <v>12.67</v>
      </c>
      <c r="G11" s="184">
        <v>20</v>
      </c>
      <c r="H11" s="185">
        <v>22</v>
      </c>
      <c r="I11" s="183">
        <v>4</v>
      </c>
      <c r="J11" s="184">
        <v>6</v>
      </c>
      <c r="K11" s="185">
        <v>7</v>
      </c>
      <c r="L11" s="183">
        <v>8.68</v>
      </c>
      <c r="M11" s="184">
        <v>14</v>
      </c>
      <c r="N11" s="185">
        <v>16</v>
      </c>
      <c r="O11" s="183">
        <v>0.01</v>
      </c>
      <c r="P11" s="184">
        <v>0</v>
      </c>
      <c r="Q11" s="185">
        <v>1</v>
      </c>
      <c r="R11" s="71" t="s">
        <v>52</v>
      </c>
      <c r="S11" s="1"/>
      <c r="T11" s="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1:42" ht="12.75">
      <c r="A12">
        <f t="shared" si="0"/>
      </c>
      <c r="B12" s="19" t="s">
        <v>3</v>
      </c>
      <c r="C12" s="49" t="s">
        <v>91</v>
      </c>
      <c r="D12" s="173"/>
      <c r="E12" s="174"/>
      <c r="F12" s="183">
        <v>121.32</v>
      </c>
      <c r="G12" s="184">
        <v>121.32</v>
      </c>
      <c r="H12" s="185">
        <v>121.32</v>
      </c>
      <c r="I12" s="183">
        <v>217.29</v>
      </c>
      <c r="J12" s="184">
        <v>217.29</v>
      </c>
      <c r="K12" s="185">
        <v>217.29</v>
      </c>
      <c r="L12" s="183">
        <v>18.69</v>
      </c>
      <c r="M12" s="184">
        <v>18.69</v>
      </c>
      <c r="N12" s="185">
        <v>18.69</v>
      </c>
      <c r="O12" s="183">
        <v>114.66</v>
      </c>
      <c r="P12" s="184">
        <v>114.66</v>
      </c>
      <c r="Q12" s="185">
        <v>114.66</v>
      </c>
      <c r="R12" s="71" t="s">
        <v>53</v>
      </c>
      <c r="S12" s="1"/>
      <c r="T12" s="5"/>
      <c r="AA12">
        <v>3</v>
      </c>
      <c r="AD12">
        <v>3</v>
      </c>
      <c r="AE12">
        <v>3</v>
      </c>
      <c r="AF12">
        <v>3</v>
      </c>
      <c r="AG12">
        <v>5</v>
      </c>
      <c r="AH12">
        <v>5</v>
      </c>
      <c r="AI12">
        <v>5</v>
      </c>
      <c r="AJ12">
        <v>2</v>
      </c>
      <c r="AK12">
        <v>5</v>
      </c>
      <c r="AL12">
        <v>5</v>
      </c>
      <c r="AM12">
        <v>2</v>
      </c>
      <c r="AN12">
        <v>5</v>
      </c>
      <c r="AO12">
        <v>5</v>
      </c>
      <c r="AP12">
        <v>3</v>
      </c>
    </row>
    <row r="13" spans="1:42" ht="12.75">
      <c r="A13">
        <f t="shared" si="0"/>
      </c>
      <c r="B13" s="19" t="s">
        <v>18</v>
      </c>
      <c r="C13" s="49" t="s">
        <v>92</v>
      </c>
      <c r="D13" s="173"/>
      <c r="E13" s="174"/>
      <c r="F13" s="183">
        <v>34.199999999999996</v>
      </c>
      <c r="G13" s="184">
        <v>34.199999999999996</v>
      </c>
      <c r="H13" s="185">
        <v>34.199999999999996</v>
      </c>
      <c r="I13" s="183">
        <v>0.02</v>
      </c>
      <c r="J13" s="184">
        <v>0.02</v>
      </c>
      <c r="K13" s="185">
        <v>0.02</v>
      </c>
      <c r="L13" s="183">
        <v>34.87</v>
      </c>
      <c r="M13" s="184">
        <v>34.87</v>
      </c>
      <c r="N13" s="185">
        <v>34.87</v>
      </c>
      <c r="O13" s="183">
        <v>0.69</v>
      </c>
      <c r="P13" s="184">
        <v>0.69</v>
      </c>
      <c r="Q13" s="185">
        <v>0.69</v>
      </c>
      <c r="R13" s="71" t="s">
        <v>54</v>
      </c>
      <c r="S13" s="1"/>
      <c r="T13" s="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 t="s">
        <v>8</v>
      </c>
      <c r="C14" s="49" t="s">
        <v>93</v>
      </c>
      <c r="D14" s="173"/>
      <c r="E14" s="174"/>
      <c r="F14" s="183">
        <v>16.64</v>
      </c>
      <c r="G14" s="184">
        <v>17</v>
      </c>
      <c r="H14" s="185">
        <v>17</v>
      </c>
      <c r="I14" s="183">
        <v>0</v>
      </c>
      <c r="J14" s="184">
        <v>0</v>
      </c>
      <c r="K14" s="185">
        <v>0</v>
      </c>
      <c r="L14" s="183">
        <v>16.64</v>
      </c>
      <c r="M14" s="184">
        <v>17</v>
      </c>
      <c r="N14" s="185">
        <v>17</v>
      </c>
      <c r="O14" s="183">
        <v>0</v>
      </c>
      <c r="P14" s="184">
        <v>0</v>
      </c>
      <c r="Q14" s="185">
        <v>0</v>
      </c>
      <c r="R14" s="71" t="s">
        <v>55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 t="s">
        <v>9</v>
      </c>
      <c r="C15" s="49" t="s">
        <v>94</v>
      </c>
      <c r="D15" s="173"/>
      <c r="E15" s="174"/>
      <c r="F15" s="183">
        <v>229</v>
      </c>
      <c r="G15" s="184">
        <v>250</v>
      </c>
      <c r="H15" s="185">
        <v>260</v>
      </c>
      <c r="I15" s="183">
        <v>719</v>
      </c>
      <c r="J15" s="184">
        <v>900</v>
      </c>
      <c r="K15" s="185">
        <v>980</v>
      </c>
      <c r="L15" s="183">
        <v>195</v>
      </c>
      <c r="M15" s="184">
        <v>226</v>
      </c>
      <c r="N15" s="185">
        <v>235</v>
      </c>
      <c r="O15" s="183">
        <v>685</v>
      </c>
      <c r="P15" s="184">
        <v>876</v>
      </c>
      <c r="Q15" s="185">
        <v>955</v>
      </c>
      <c r="R15" s="71" t="s">
        <v>75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11</v>
      </c>
      <c r="C16" s="49" t="s">
        <v>95</v>
      </c>
      <c r="D16" s="173"/>
      <c r="E16" s="174"/>
      <c r="F16" s="183">
        <v>28.419999999999998</v>
      </c>
      <c r="G16" s="184">
        <v>28.419999999999998</v>
      </c>
      <c r="H16" s="185">
        <v>28.419999999999998</v>
      </c>
      <c r="I16" s="183">
        <v>0</v>
      </c>
      <c r="J16" s="184">
        <v>0</v>
      </c>
      <c r="K16" s="185">
        <v>0</v>
      </c>
      <c r="L16" s="183">
        <v>28.93</v>
      </c>
      <c r="M16" s="184">
        <v>28.93</v>
      </c>
      <c r="N16" s="185">
        <v>28.93</v>
      </c>
      <c r="O16" s="183">
        <v>0.51</v>
      </c>
      <c r="P16" s="184">
        <v>0.51</v>
      </c>
      <c r="Q16" s="185">
        <v>0.51</v>
      </c>
      <c r="R16" s="71" t="s">
        <v>56</v>
      </c>
      <c r="S16" s="1"/>
      <c r="T16" s="5"/>
      <c r="AA16">
        <v>3</v>
      </c>
      <c r="AD16">
        <v>3</v>
      </c>
      <c r="AE16">
        <v>3</v>
      </c>
      <c r="AF16">
        <v>3</v>
      </c>
      <c r="AG16">
        <v>5</v>
      </c>
      <c r="AH16">
        <v>5</v>
      </c>
      <c r="AI16">
        <v>5</v>
      </c>
      <c r="AJ16">
        <v>5</v>
      </c>
      <c r="AK16">
        <v>5</v>
      </c>
      <c r="AL16">
        <v>5</v>
      </c>
      <c r="AM16">
        <v>5</v>
      </c>
      <c r="AN16">
        <v>5</v>
      </c>
      <c r="AO16">
        <v>5</v>
      </c>
      <c r="AP16">
        <v>3</v>
      </c>
    </row>
    <row r="17" spans="1:42" ht="12.75">
      <c r="A17">
        <f t="shared" si="0"/>
      </c>
      <c r="B17" s="19" t="s">
        <v>13</v>
      </c>
      <c r="C17" s="49" t="s">
        <v>96</v>
      </c>
      <c r="D17" s="173"/>
      <c r="E17" s="174"/>
      <c r="F17" s="183">
        <v>39</v>
      </c>
      <c r="G17" s="184">
        <v>39</v>
      </c>
      <c r="H17" s="185">
        <v>39</v>
      </c>
      <c r="I17" s="183">
        <v>0</v>
      </c>
      <c r="J17" s="184">
        <v>0</v>
      </c>
      <c r="K17" s="185">
        <v>0</v>
      </c>
      <c r="L17" s="183">
        <v>40</v>
      </c>
      <c r="M17" s="184">
        <v>40</v>
      </c>
      <c r="N17" s="185">
        <v>40</v>
      </c>
      <c r="O17" s="183">
        <v>1</v>
      </c>
      <c r="P17" s="184">
        <v>1</v>
      </c>
      <c r="Q17" s="185">
        <v>1</v>
      </c>
      <c r="R17" s="71" t="s">
        <v>57</v>
      </c>
      <c r="S17" s="1"/>
      <c r="T17" s="5"/>
      <c r="AA17">
        <v>3</v>
      </c>
      <c r="AD17">
        <v>3</v>
      </c>
      <c r="AE17">
        <v>3</v>
      </c>
      <c r="AF17">
        <v>3</v>
      </c>
      <c r="AG17">
        <v>3</v>
      </c>
      <c r="AH17">
        <v>5</v>
      </c>
      <c r="AI17">
        <v>5</v>
      </c>
      <c r="AJ17">
        <v>3</v>
      </c>
      <c r="AK17">
        <v>5</v>
      </c>
      <c r="AL17">
        <v>5</v>
      </c>
      <c r="AM17">
        <v>3</v>
      </c>
      <c r="AN17">
        <v>5</v>
      </c>
      <c r="AO17">
        <v>5</v>
      </c>
      <c r="AP17">
        <v>3</v>
      </c>
    </row>
    <row r="18" spans="1:42" ht="12.75">
      <c r="A18">
        <f t="shared" si="0"/>
      </c>
      <c r="B18" s="19" t="s">
        <v>14</v>
      </c>
      <c r="C18" s="49" t="s">
        <v>97</v>
      </c>
      <c r="D18" s="173"/>
      <c r="E18" s="174"/>
      <c r="F18" s="183">
        <v>45</v>
      </c>
      <c r="G18" s="184">
        <v>45</v>
      </c>
      <c r="H18" s="185">
        <v>45</v>
      </c>
      <c r="I18" s="183">
        <v>0</v>
      </c>
      <c r="J18" s="184">
        <v>0</v>
      </c>
      <c r="K18" s="185">
        <v>0</v>
      </c>
      <c r="L18" s="183">
        <v>45</v>
      </c>
      <c r="M18" s="184">
        <v>45</v>
      </c>
      <c r="N18" s="185">
        <v>45</v>
      </c>
      <c r="O18" s="183">
        <v>0</v>
      </c>
      <c r="P18" s="184">
        <v>0</v>
      </c>
      <c r="Q18" s="185">
        <v>0</v>
      </c>
      <c r="R18" s="71" t="s">
        <v>58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 t="s">
        <v>15</v>
      </c>
      <c r="C19" s="49" t="s">
        <v>98</v>
      </c>
      <c r="D19" s="173"/>
      <c r="E19" s="174"/>
      <c r="F19" s="183">
        <v>485</v>
      </c>
      <c r="G19" s="184">
        <v>493.31989040693236</v>
      </c>
      <c r="H19" s="185">
        <v>492.2726858251645</v>
      </c>
      <c r="I19" s="183">
        <v>390</v>
      </c>
      <c r="J19" s="184">
        <v>390</v>
      </c>
      <c r="K19" s="185">
        <v>390</v>
      </c>
      <c r="L19" s="183">
        <v>157</v>
      </c>
      <c r="M19" s="184">
        <v>138.58699223273842</v>
      </c>
      <c r="N19" s="185">
        <v>122.33346761858026</v>
      </c>
      <c r="O19" s="183">
        <v>62</v>
      </c>
      <c r="P19" s="184">
        <v>35.26710182580608</v>
      </c>
      <c r="Q19" s="185">
        <v>20.06078179341572</v>
      </c>
      <c r="R19" s="71" t="s">
        <v>15</v>
      </c>
      <c r="S19" s="1"/>
      <c r="T19" s="5"/>
      <c r="AA19">
        <v>3</v>
      </c>
      <c r="AD19">
        <v>3</v>
      </c>
      <c r="AE19">
        <v>2</v>
      </c>
      <c r="AF19">
        <v>2</v>
      </c>
      <c r="AG19">
        <v>3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3</v>
      </c>
    </row>
    <row r="20" spans="1:42" ht="12.75">
      <c r="A20">
        <f t="shared" si="0"/>
      </c>
      <c r="B20" s="19" t="s">
        <v>10</v>
      </c>
      <c r="C20" s="49" t="s">
        <v>99</v>
      </c>
      <c r="D20" s="173"/>
      <c r="E20" s="174"/>
      <c r="F20" s="183">
        <v>1558.22</v>
      </c>
      <c r="G20" s="184">
        <v>1570</v>
      </c>
      <c r="H20" s="185">
        <v>1555</v>
      </c>
      <c r="I20" s="183">
        <v>1230.21</v>
      </c>
      <c r="J20" s="184">
        <v>1250</v>
      </c>
      <c r="K20" s="185">
        <v>1250</v>
      </c>
      <c r="L20" s="183">
        <v>840.23</v>
      </c>
      <c r="M20" s="184">
        <v>840</v>
      </c>
      <c r="N20" s="185">
        <v>830</v>
      </c>
      <c r="O20" s="183">
        <v>512.22</v>
      </c>
      <c r="P20" s="184">
        <v>520</v>
      </c>
      <c r="Q20" s="185">
        <v>525</v>
      </c>
      <c r="R20" s="71" t="s">
        <v>59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 t="s">
        <v>19</v>
      </c>
      <c r="C21" s="49" t="s">
        <v>100</v>
      </c>
      <c r="D21" s="173"/>
      <c r="E21" s="174"/>
      <c r="F21" s="183">
        <v>143.332</v>
      </c>
      <c r="G21" s="184">
        <v>131.5555</v>
      </c>
      <c r="H21" s="185">
        <v>131.5555</v>
      </c>
      <c r="I21" s="183">
        <v>335.029</v>
      </c>
      <c r="J21" s="184">
        <v>289.194</v>
      </c>
      <c r="K21" s="185">
        <v>289.194</v>
      </c>
      <c r="L21" s="183">
        <v>46.823</v>
      </c>
      <c r="M21" s="184">
        <v>63.281499999999994</v>
      </c>
      <c r="N21" s="185">
        <v>63.281499999999994</v>
      </c>
      <c r="O21" s="183">
        <v>238.52</v>
      </c>
      <c r="P21" s="184">
        <v>220.92000000000002</v>
      </c>
      <c r="Q21" s="185">
        <v>220.92000000000002</v>
      </c>
      <c r="R21" s="71" t="s">
        <v>60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 t="s">
        <v>20</v>
      </c>
      <c r="C22" s="49" t="s">
        <v>101</v>
      </c>
      <c r="D22" s="173"/>
      <c r="E22" s="174"/>
      <c r="F22" s="183">
        <v>47.22000000000003</v>
      </c>
      <c r="G22" s="184">
        <v>43.74000000000001</v>
      </c>
      <c r="H22" s="185">
        <v>46.74000000000001</v>
      </c>
      <c r="I22" s="183">
        <v>296.48</v>
      </c>
      <c r="J22" s="184">
        <v>293</v>
      </c>
      <c r="K22" s="185">
        <v>296</v>
      </c>
      <c r="L22" s="183">
        <v>0</v>
      </c>
      <c r="M22" s="184">
        <v>0</v>
      </c>
      <c r="N22" s="185">
        <v>0</v>
      </c>
      <c r="O22" s="183">
        <v>249.26</v>
      </c>
      <c r="P22" s="184">
        <v>249.26</v>
      </c>
      <c r="Q22" s="185">
        <v>249.26</v>
      </c>
      <c r="R22" s="71" t="s">
        <v>61</v>
      </c>
      <c r="S22" s="1"/>
      <c r="T22" s="5"/>
      <c r="AA22">
        <v>3</v>
      </c>
      <c r="AD22">
        <v>3</v>
      </c>
      <c r="AE22">
        <v>3</v>
      </c>
      <c r="AF22">
        <v>3</v>
      </c>
      <c r="AG22">
        <v>3</v>
      </c>
      <c r="AH22">
        <v>3</v>
      </c>
      <c r="AI22">
        <v>3</v>
      </c>
      <c r="AJ22">
        <v>2</v>
      </c>
      <c r="AK22">
        <v>5</v>
      </c>
      <c r="AL22">
        <v>5</v>
      </c>
      <c r="AM22">
        <v>3</v>
      </c>
      <c r="AN22">
        <v>5</v>
      </c>
      <c r="AO22">
        <v>5</v>
      </c>
      <c r="AP22">
        <v>3</v>
      </c>
    </row>
    <row r="23" spans="1:42" ht="12.75">
      <c r="A23">
        <f t="shared" si="0"/>
      </c>
      <c r="B23" s="19" t="s">
        <v>21</v>
      </c>
      <c r="C23" s="49" t="s">
        <v>102</v>
      </c>
      <c r="D23" s="173"/>
      <c r="E23" s="174"/>
      <c r="F23" s="183">
        <v>331</v>
      </c>
      <c r="G23" s="184">
        <v>331</v>
      </c>
      <c r="H23" s="185">
        <v>331</v>
      </c>
      <c r="I23" s="183">
        <v>158</v>
      </c>
      <c r="J23" s="184">
        <v>158</v>
      </c>
      <c r="K23" s="185">
        <v>158</v>
      </c>
      <c r="L23" s="183">
        <v>211</v>
      </c>
      <c r="M23" s="184">
        <v>211</v>
      </c>
      <c r="N23" s="185">
        <v>211</v>
      </c>
      <c r="O23" s="183">
        <v>38</v>
      </c>
      <c r="P23" s="184">
        <v>38</v>
      </c>
      <c r="Q23" s="185">
        <v>38</v>
      </c>
      <c r="R23" s="71" t="s">
        <v>62</v>
      </c>
      <c r="S23" s="1"/>
      <c r="T23" s="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1:42" ht="12.75">
      <c r="A24">
        <f t="shared" si="0"/>
      </c>
      <c r="B24" s="19" t="s">
        <v>25</v>
      </c>
      <c r="C24" s="49" t="s">
        <v>103</v>
      </c>
      <c r="D24" s="173"/>
      <c r="E24" s="174"/>
      <c r="F24" s="183">
        <v>44.59999999999996</v>
      </c>
      <c r="G24" s="184">
        <v>44.59999999999996</v>
      </c>
      <c r="H24" s="185">
        <v>44.59999999999996</v>
      </c>
      <c r="I24" s="183">
        <v>630</v>
      </c>
      <c r="J24" s="184">
        <v>630</v>
      </c>
      <c r="K24" s="185">
        <v>630</v>
      </c>
      <c r="L24" s="183">
        <v>59.68</v>
      </c>
      <c r="M24" s="184">
        <v>59.68</v>
      </c>
      <c r="N24" s="185">
        <v>59.68</v>
      </c>
      <c r="O24" s="183">
        <v>645.08</v>
      </c>
      <c r="P24" s="184">
        <v>645.08</v>
      </c>
      <c r="Q24" s="185">
        <v>645.08</v>
      </c>
      <c r="R24" s="71" t="s">
        <v>63</v>
      </c>
      <c r="S24" s="1"/>
      <c r="T24" s="5"/>
      <c r="AA24">
        <v>3</v>
      </c>
      <c r="AD24">
        <v>3</v>
      </c>
      <c r="AE24">
        <v>3</v>
      </c>
      <c r="AF24">
        <v>3</v>
      </c>
      <c r="AG24">
        <v>3</v>
      </c>
      <c r="AH24">
        <v>5</v>
      </c>
      <c r="AI24">
        <v>5</v>
      </c>
      <c r="AJ24">
        <v>3</v>
      </c>
      <c r="AK24">
        <v>5</v>
      </c>
      <c r="AL24">
        <v>5</v>
      </c>
      <c r="AM24">
        <v>3</v>
      </c>
      <c r="AN24">
        <v>5</v>
      </c>
      <c r="AO24">
        <v>5</v>
      </c>
      <c r="AP24">
        <v>3</v>
      </c>
    </row>
    <row r="25" spans="1:42" ht="12.75">
      <c r="A25">
        <f t="shared" si="0"/>
      </c>
      <c r="B25" s="19" t="s">
        <v>24</v>
      </c>
      <c r="C25" s="49" t="s">
        <v>104</v>
      </c>
      <c r="D25" s="173"/>
      <c r="E25" s="174"/>
      <c r="F25" s="183">
        <v>75.33</v>
      </c>
      <c r="G25" s="184">
        <v>75.33</v>
      </c>
      <c r="H25" s="185">
        <v>75.33</v>
      </c>
      <c r="I25" s="183">
        <v>0</v>
      </c>
      <c r="J25" s="184">
        <v>0</v>
      </c>
      <c r="K25" s="185">
        <v>0</v>
      </c>
      <c r="L25" s="183">
        <v>85.24</v>
      </c>
      <c r="M25" s="184">
        <v>85.24</v>
      </c>
      <c r="N25" s="185">
        <v>85.24</v>
      </c>
      <c r="O25" s="183">
        <v>9.91</v>
      </c>
      <c r="P25" s="184">
        <v>9.91</v>
      </c>
      <c r="Q25" s="185">
        <v>9.91</v>
      </c>
      <c r="R25" s="71" t="s">
        <v>305</v>
      </c>
      <c r="S25" s="1"/>
      <c r="T25" s="5"/>
      <c r="AA25">
        <v>3</v>
      </c>
      <c r="AD25">
        <v>3</v>
      </c>
      <c r="AE25">
        <v>3</v>
      </c>
      <c r="AF25">
        <v>3</v>
      </c>
      <c r="AG25">
        <v>3</v>
      </c>
      <c r="AH25">
        <v>5</v>
      </c>
      <c r="AI25">
        <v>5</v>
      </c>
      <c r="AJ25">
        <v>3</v>
      </c>
      <c r="AK25">
        <v>5</v>
      </c>
      <c r="AL25">
        <v>5</v>
      </c>
      <c r="AM25">
        <v>3</v>
      </c>
      <c r="AN25">
        <v>5</v>
      </c>
      <c r="AO25">
        <v>5</v>
      </c>
      <c r="AP25">
        <v>3</v>
      </c>
    </row>
    <row r="26" spans="1:42" ht="12.75">
      <c r="A26">
        <f t="shared" si="0"/>
      </c>
      <c r="B26" s="19" t="s">
        <v>144</v>
      </c>
      <c r="C26" s="49" t="s">
        <v>145</v>
      </c>
      <c r="D26" s="173"/>
      <c r="E26" s="174"/>
      <c r="F26" s="183">
        <v>1.4500000000000064</v>
      </c>
      <c r="G26" s="184">
        <v>1.4500000000000064</v>
      </c>
      <c r="H26" s="185">
        <v>1.4500000000000064</v>
      </c>
      <c r="I26" s="183">
        <v>200</v>
      </c>
      <c r="J26" s="184">
        <v>200</v>
      </c>
      <c r="K26" s="185">
        <v>200</v>
      </c>
      <c r="L26" s="183">
        <v>13.52</v>
      </c>
      <c r="M26" s="184">
        <v>13.52</v>
      </c>
      <c r="N26" s="185">
        <v>13.52</v>
      </c>
      <c r="O26" s="183">
        <v>212.07</v>
      </c>
      <c r="P26" s="184">
        <v>212.07</v>
      </c>
      <c r="Q26" s="185">
        <v>212.07</v>
      </c>
      <c r="R26" s="71" t="s">
        <v>144</v>
      </c>
      <c r="S26" s="1"/>
      <c r="T26" s="5"/>
      <c r="AA26">
        <v>3</v>
      </c>
      <c r="AD26">
        <v>3</v>
      </c>
      <c r="AE26">
        <v>3</v>
      </c>
      <c r="AF26">
        <v>3</v>
      </c>
      <c r="AG26">
        <v>3</v>
      </c>
      <c r="AH26">
        <v>5</v>
      </c>
      <c r="AI26">
        <v>5</v>
      </c>
      <c r="AJ26">
        <v>3</v>
      </c>
      <c r="AK26">
        <v>5</v>
      </c>
      <c r="AL26">
        <v>5</v>
      </c>
      <c r="AM26">
        <v>3</v>
      </c>
      <c r="AN26">
        <v>5</v>
      </c>
      <c r="AO26">
        <v>5</v>
      </c>
      <c r="AP26">
        <v>3</v>
      </c>
    </row>
    <row r="27" spans="1:42" ht="12.75">
      <c r="A27">
        <f t="shared" si="0"/>
      </c>
      <c r="B27" s="19" t="s">
        <v>29</v>
      </c>
      <c r="C27" s="49" t="s">
        <v>106</v>
      </c>
      <c r="D27" s="173"/>
      <c r="E27" s="174"/>
      <c r="F27" s="183">
        <v>143</v>
      </c>
      <c r="G27" s="184">
        <v>145</v>
      </c>
      <c r="H27" s="185">
        <v>145</v>
      </c>
      <c r="I27" s="183">
        <v>0</v>
      </c>
      <c r="J27" s="184">
        <v>0</v>
      </c>
      <c r="K27" s="185">
        <v>0</v>
      </c>
      <c r="L27" s="183">
        <v>158</v>
      </c>
      <c r="M27" s="184">
        <v>155</v>
      </c>
      <c r="N27" s="185">
        <v>155</v>
      </c>
      <c r="O27" s="183">
        <v>15</v>
      </c>
      <c r="P27" s="184">
        <v>10</v>
      </c>
      <c r="Q27" s="185">
        <v>10</v>
      </c>
      <c r="R27" s="71" t="s">
        <v>65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1:42" ht="12.75">
      <c r="A28">
        <f t="shared" si="0"/>
      </c>
      <c r="B28" s="19" t="s">
        <v>30</v>
      </c>
      <c r="C28" s="49" t="s">
        <v>107</v>
      </c>
      <c r="D28" s="173"/>
      <c r="E28" s="174"/>
      <c r="F28" s="183">
        <v>54.22</v>
      </c>
      <c r="G28" s="184">
        <v>54.22</v>
      </c>
      <c r="H28" s="185">
        <v>54.22</v>
      </c>
      <c r="I28" s="183">
        <v>0</v>
      </c>
      <c r="J28" s="184">
        <v>0</v>
      </c>
      <c r="K28" s="185">
        <v>0</v>
      </c>
      <c r="L28" s="183">
        <v>54.42</v>
      </c>
      <c r="M28" s="184">
        <v>54.42</v>
      </c>
      <c r="N28" s="185">
        <v>54.42</v>
      </c>
      <c r="O28" s="183">
        <v>0.2</v>
      </c>
      <c r="P28" s="184">
        <v>0.2</v>
      </c>
      <c r="Q28" s="185">
        <v>0.2</v>
      </c>
      <c r="R28" s="71" t="s">
        <v>66</v>
      </c>
      <c r="S28" s="1"/>
      <c r="T28" s="5"/>
      <c r="AA28">
        <v>3</v>
      </c>
      <c r="AD28">
        <v>3</v>
      </c>
      <c r="AE28">
        <v>3</v>
      </c>
      <c r="AF28">
        <v>3</v>
      </c>
      <c r="AG28">
        <v>5</v>
      </c>
      <c r="AH28">
        <v>5</v>
      </c>
      <c r="AI28">
        <v>5</v>
      </c>
      <c r="AJ28">
        <v>5</v>
      </c>
      <c r="AK28">
        <v>5</v>
      </c>
      <c r="AL28">
        <v>5</v>
      </c>
      <c r="AM28">
        <v>5</v>
      </c>
      <c r="AN28">
        <v>5</v>
      </c>
      <c r="AO28">
        <v>5</v>
      </c>
      <c r="AP28">
        <v>3</v>
      </c>
    </row>
    <row r="29" spans="1:42" ht="12.75">
      <c r="A29">
        <f t="shared" si="0"/>
      </c>
      <c r="B29" s="19" t="s">
        <v>31</v>
      </c>
      <c r="C29" s="49" t="s">
        <v>108</v>
      </c>
      <c r="D29" s="173"/>
      <c r="E29" s="174"/>
      <c r="F29" s="183">
        <v>699.25</v>
      </c>
      <c r="G29" s="184">
        <v>710</v>
      </c>
      <c r="H29" s="185">
        <v>720</v>
      </c>
      <c r="I29" s="183">
        <v>975.394</v>
      </c>
      <c r="J29" s="184">
        <v>990</v>
      </c>
      <c r="K29" s="185">
        <v>1000</v>
      </c>
      <c r="L29" s="183">
        <v>110.367</v>
      </c>
      <c r="M29" s="184">
        <v>120</v>
      </c>
      <c r="N29" s="185">
        <v>130</v>
      </c>
      <c r="O29" s="183">
        <v>386.511</v>
      </c>
      <c r="P29" s="184">
        <v>400</v>
      </c>
      <c r="Q29" s="185">
        <v>410</v>
      </c>
      <c r="R29" s="71" t="s">
        <v>67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32</v>
      </c>
      <c r="C30" s="49" t="s">
        <v>109</v>
      </c>
      <c r="D30" s="173"/>
      <c r="E30" s="174"/>
      <c r="F30" s="183">
        <v>31.970000000000002</v>
      </c>
      <c r="G30" s="184">
        <v>29</v>
      </c>
      <c r="H30" s="185">
        <v>33</v>
      </c>
      <c r="I30" s="183">
        <v>0</v>
      </c>
      <c r="J30" s="184">
        <v>0</v>
      </c>
      <c r="K30" s="185">
        <v>0</v>
      </c>
      <c r="L30" s="183">
        <v>33.49</v>
      </c>
      <c r="M30" s="184">
        <v>30</v>
      </c>
      <c r="N30" s="185">
        <v>35</v>
      </c>
      <c r="O30" s="183">
        <v>1.52</v>
      </c>
      <c r="P30" s="184">
        <v>1</v>
      </c>
      <c r="Q30" s="185">
        <v>2</v>
      </c>
      <c r="R30" s="71" t="s">
        <v>32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 t="s">
        <v>33</v>
      </c>
      <c r="C31" s="49" t="s">
        <v>110</v>
      </c>
      <c r="D31" s="173"/>
      <c r="E31" s="174"/>
      <c r="F31" s="183">
        <v>790</v>
      </c>
      <c r="G31" s="184">
        <v>680</v>
      </c>
      <c r="H31" s="185">
        <v>680</v>
      </c>
      <c r="I31" s="183">
        <v>1500</v>
      </c>
      <c r="J31" s="184">
        <v>1400</v>
      </c>
      <c r="K31" s="185">
        <v>1400</v>
      </c>
      <c r="L31" s="183">
        <v>90</v>
      </c>
      <c r="M31" s="184">
        <v>80</v>
      </c>
      <c r="N31" s="185">
        <v>80</v>
      </c>
      <c r="O31" s="183">
        <v>800</v>
      </c>
      <c r="P31" s="184">
        <v>800</v>
      </c>
      <c r="Q31" s="185">
        <v>800</v>
      </c>
      <c r="R31" s="71" t="s">
        <v>68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>IF(SUM(F32:Q32)&lt;1,"Y","")</f>
      </c>
      <c r="B32" s="19" t="s">
        <v>366</v>
      </c>
      <c r="C32" s="49" t="s">
        <v>368</v>
      </c>
      <c r="D32" s="173"/>
      <c r="E32" s="174"/>
      <c r="F32" s="183">
        <v>74</v>
      </c>
      <c r="G32" s="184">
        <v>77</v>
      </c>
      <c r="H32" s="185">
        <v>79</v>
      </c>
      <c r="I32" s="183">
        <v>0</v>
      </c>
      <c r="J32" s="184">
        <v>0</v>
      </c>
      <c r="K32" s="185">
        <v>0</v>
      </c>
      <c r="L32" s="183">
        <v>76</v>
      </c>
      <c r="M32" s="184">
        <v>79</v>
      </c>
      <c r="N32" s="185">
        <v>81</v>
      </c>
      <c r="O32" s="183">
        <v>2</v>
      </c>
      <c r="P32" s="184">
        <v>2</v>
      </c>
      <c r="Q32" s="185">
        <v>2</v>
      </c>
      <c r="R32" s="71" t="s">
        <v>367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 t="s">
        <v>35</v>
      </c>
      <c r="C33" s="49" t="s">
        <v>111</v>
      </c>
      <c r="D33" s="173"/>
      <c r="E33" s="174"/>
      <c r="F33" s="183">
        <v>81.09</v>
      </c>
      <c r="G33" s="184">
        <v>85</v>
      </c>
      <c r="H33" s="185">
        <v>85</v>
      </c>
      <c r="I33" s="183">
        <v>0</v>
      </c>
      <c r="J33" s="184">
        <v>0</v>
      </c>
      <c r="K33" s="185">
        <v>0</v>
      </c>
      <c r="L33" s="183">
        <v>82.39</v>
      </c>
      <c r="M33" s="184">
        <v>85</v>
      </c>
      <c r="N33" s="185">
        <v>85</v>
      </c>
      <c r="O33" s="183">
        <v>1.3</v>
      </c>
      <c r="P33" s="184">
        <v>0</v>
      </c>
      <c r="Q33" s="185">
        <v>0</v>
      </c>
      <c r="R33" s="71" t="s">
        <v>69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 t="shared" si="0"/>
      </c>
      <c r="B34" s="19" t="s">
        <v>36</v>
      </c>
      <c r="C34" s="49" t="s">
        <v>112</v>
      </c>
      <c r="D34" s="173"/>
      <c r="E34" s="174"/>
      <c r="F34" s="183">
        <v>25.650000000000002</v>
      </c>
      <c r="G34" s="184">
        <v>30.6</v>
      </c>
      <c r="H34" s="185">
        <v>31</v>
      </c>
      <c r="I34" s="183">
        <v>0</v>
      </c>
      <c r="J34" s="184">
        <v>0</v>
      </c>
      <c r="K34" s="185">
        <v>0</v>
      </c>
      <c r="L34" s="183">
        <v>27.26</v>
      </c>
      <c r="M34" s="184">
        <v>32</v>
      </c>
      <c r="N34" s="185">
        <v>32</v>
      </c>
      <c r="O34" s="183">
        <v>1.61</v>
      </c>
      <c r="P34" s="184">
        <v>1.4</v>
      </c>
      <c r="Q34" s="185">
        <v>1</v>
      </c>
      <c r="R34" s="71" t="s">
        <v>70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12</v>
      </c>
      <c r="C35" s="49" t="s">
        <v>113</v>
      </c>
      <c r="D35" s="173"/>
      <c r="E35" s="174"/>
      <c r="F35" s="183">
        <v>29.83</v>
      </c>
      <c r="G35" s="184">
        <v>29.5</v>
      </c>
      <c r="H35" s="185">
        <v>29.5</v>
      </c>
      <c r="I35" s="183">
        <v>1.35</v>
      </c>
      <c r="J35" s="184">
        <v>1.5</v>
      </c>
      <c r="K35" s="185">
        <v>1.5</v>
      </c>
      <c r="L35" s="183">
        <v>35.05</v>
      </c>
      <c r="M35" s="184">
        <v>34</v>
      </c>
      <c r="N35" s="185">
        <v>34</v>
      </c>
      <c r="O35" s="183">
        <v>6.57</v>
      </c>
      <c r="P35" s="184">
        <v>6</v>
      </c>
      <c r="Q35" s="185">
        <v>6</v>
      </c>
      <c r="R35" s="71" t="s">
        <v>71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37</v>
      </c>
      <c r="C36" s="49" t="s">
        <v>114</v>
      </c>
      <c r="D36" s="173"/>
      <c r="E36" s="174"/>
      <c r="F36" s="183">
        <v>167.39</v>
      </c>
      <c r="G36" s="184">
        <v>175</v>
      </c>
      <c r="H36" s="185">
        <v>175</v>
      </c>
      <c r="I36" s="183">
        <v>0</v>
      </c>
      <c r="J36" s="184">
        <v>0</v>
      </c>
      <c r="K36" s="185">
        <v>0</v>
      </c>
      <c r="L36" s="183">
        <v>173.07</v>
      </c>
      <c r="M36" s="184">
        <v>180</v>
      </c>
      <c r="N36" s="185">
        <v>180</v>
      </c>
      <c r="O36" s="183">
        <v>5.68</v>
      </c>
      <c r="P36" s="184">
        <v>5</v>
      </c>
      <c r="Q36" s="185">
        <v>5</v>
      </c>
      <c r="R36" s="71" t="s">
        <v>72</v>
      </c>
      <c r="S36" s="1"/>
      <c r="T36" s="5"/>
      <c r="AA36">
        <v>3</v>
      </c>
      <c r="AD36">
        <v>3</v>
      </c>
      <c r="AE36">
        <v>2</v>
      </c>
      <c r="AF36">
        <v>2</v>
      </c>
      <c r="AG36">
        <v>3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3</v>
      </c>
    </row>
    <row r="37" spans="1:42" ht="12.75">
      <c r="A37">
        <f t="shared" si="0"/>
      </c>
      <c r="B37" s="19" t="s">
        <v>7</v>
      </c>
      <c r="C37" s="49" t="s">
        <v>115</v>
      </c>
      <c r="D37" s="173"/>
      <c r="E37" s="174"/>
      <c r="F37" s="183">
        <v>93.4</v>
      </c>
      <c r="G37" s="184">
        <v>94</v>
      </c>
      <c r="H37" s="185">
        <v>94</v>
      </c>
      <c r="I37" s="183">
        <v>0</v>
      </c>
      <c r="J37" s="184">
        <v>0</v>
      </c>
      <c r="K37" s="185">
        <v>0</v>
      </c>
      <c r="L37" s="183">
        <v>94.31</v>
      </c>
      <c r="M37" s="184">
        <v>95</v>
      </c>
      <c r="N37" s="185">
        <v>95</v>
      </c>
      <c r="O37" s="183">
        <v>0.91</v>
      </c>
      <c r="P37" s="184">
        <v>1</v>
      </c>
      <c r="Q37" s="185">
        <v>1</v>
      </c>
      <c r="R37" s="71" t="s">
        <v>73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t="shared" si="0"/>
      </c>
      <c r="B38" s="19" t="s">
        <v>27</v>
      </c>
      <c r="C38" s="49" t="s">
        <v>116</v>
      </c>
      <c r="D38" s="173"/>
      <c r="E38" s="174"/>
      <c r="F38" s="183">
        <v>2.23</v>
      </c>
      <c r="G38" s="184">
        <v>2.23</v>
      </c>
      <c r="H38" s="185">
        <v>2.23</v>
      </c>
      <c r="I38" s="183">
        <v>0</v>
      </c>
      <c r="J38" s="184">
        <v>0</v>
      </c>
      <c r="K38" s="185">
        <v>0</v>
      </c>
      <c r="L38" s="183">
        <v>2.29</v>
      </c>
      <c r="M38" s="184">
        <v>2.29</v>
      </c>
      <c r="N38" s="185">
        <v>2.29</v>
      </c>
      <c r="O38" s="183">
        <v>0.06</v>
      </c>
      <c r="P38" s="184">
        <v>0.06</v>
      </c>
      <c r="Q38" s="185">
        <v>0.06</v>
      </c>
      <c r="R38" s="71" t="s">
        <v>132</v>
      </c>
      <c r="S38" s="1"/>
      <c r="T38" s="5"/>
      <c r="AA38">
        <v>3</v>
      </c>
      <c r="AD38">
        <v>3</v>
      </c>
      <c r="AE38">
        <v>3</v>
      </c>
      <c r="AF38">
        <v>3</v>
      </c>
      <c r="AG38">
        <v>5</v>
      </c>
      <c r="AH38">
        <v>5</v>
      </c>
      <c r="AI38">
        <v>5</v>
      </c>
      <c r="AJ38">
        <v>2</v>
      </c>
      <c r="AK38">
        <v>5</v>
      </c>
      <c r="AL38">
        <v>5</v>
      </c>
      <c r="AM38">
        <v>5</v>
      </c>
      <c r="AN38">
        <v>5</v>
      </c>
      <c r="AO38">
        <v>5</v>
      </c>
      <c r="AP38">
        <v>3</v>
      </c>
    </row>
    <row r="39" spans="1:42" ht="12.75">
      <c r="A39">
        <f t="shared" si="0"/>
      </c>
      <c r="B39" s="19" t="s">
        <v>38</v>
      </c>
      <c r="C39" s="49" t="s">
        <v>117</v>
      </c>
      <c r="D39" s="173"/>
      <c r="E39" s="174"/>
      <c r="F39" s="183">
        <v>217.2</v>
      </c>
      <c r="G39" s="184">
        <v>253</v>
      </c>
      <c r="H39" s="185">
        <v>253</v>
      </c>
      <c r="I39" s="183">
        <v>75</v>
      </c>
      <c r="J39" s="184">
        <v>75</v>
      </c>
      <c r="K39" s="185">
        <v>75</v>
      </c>
      <c r="L39" s="183">
        <v>145</v>
      </c>
      <c r="M39" s="184">
        <v>180</v>
      </c>
      <c r="N39" s="185">
        <v>180</v>
      </c>
      <c r="O39" s="183">
        <v>2.8</v>
      </c>
      <c r="P39" s="184">
        <v>2</v>
      </c>
      <c r="Q39" s="185">
        <v>2</v>
      </c>
      <c r="R39" s="71" t="s">
        <v>74</v>
      </c>
      <c r="S39" s="1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3.5" thickBot="1">
      <c r="A40">
        <f t="shared" si="0"/>
      </c>
      <c r="B40" s="19" t="s">
        <v>16</v>
      </c>
      <c r="C40" s="49" t="s">
        <v>118</v>
      </c>
      <c r="D40" s="173"/>
      <c r="E40" s="174"/>
      <c r="F40" s="183">
        <v>726</v>
      </c>
      <c r="G40" s="184">
        <v>725</v>
      </c>
      <c r="H40" s="185">
        <v>725</v>
      </c>
      <c r="I40" s="183">
        <v>465</v>
      </c>
      <c r="J40" s="184">
        <v>465</v>
      </c>
      <c r="K40" s="185">
        <v>465</v>
      </c>
      <c r="L40" s="183">
        <v>350</v>
      </c>
      <c r="M40" s="184">
        <v>350</v>
      </c>
      <c r="N40" s="185">
        <v>350</v>
      </c>
      <c r="O40" s="183">
        <v>89</v>
      </c>
      <c r="P40" s="184">
        <v>90</v>
      </c>
      <c r="Q40" s="185">
        <v>90</v>
      </c>
      <c r="R40" s="71" t="s">
        <v>76</v>
      </c>
      <c r="S40" s="1"/>
      <c r="T40" s="5"/>
      <c r="AA40">
        <v>3</v>
      </c>
      <c r="AD40">
        <v>3</v>
      </c>
      <c r="AE40">
        <v>3</v>
      </c>
      <c r="AF40">
        <v>3</v>
      </c>
      <c r="AG40">
        <v>3</v>
      </c>
      <c r="AH40">
        <v>5</v>
      </c>
      <c r="AI40">
        <v>5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3</v>
      </c>
    </row>
    <row r="41" spans="1:42" ht="14.25" thickBot="1" thickTop="1">
      <c r="A41">
        <f t="shared" si="0"/>
      </c>
      <c r="C41" s="14" t="s">
        <v>42</v>
      </c>
      <c r="D41" s="177"/>
      <c r="E41" s="178"/>
      <c r="F41" s="155">
        <v>6862.6399999999985</v>
      </c>
      <c r="G41" s="156">
        <v>6852.695390406931</v>
      </c>
      <c r="H41" s="157">
        <v>6867.058185825163</v>
      </c>
      <c r="I41" s="155">
        <v>7546.773000000001</v>
      </c>
      <c r="J41" s="156">
        <v>7615.004</v>
      </c>
      <c r="K41" s="157">
        <v>7709.004</v>
      </c>
      <c r="L41" s="155">
        <v>3685.1879999999996</v>
      </c>
      <c r="M41" s="156">
        <v>3764.2784922327382</v>
      </c>
      <c r="N41" s="157">
        <v>3765.0349676185797</v>
      </c>
      <c r="O41" s="155">
        <v>4369.321</v>
      </c>
      <c r="P41" s="156">
        <v>4526.587101825807</v>
      </c>
      <c r="Q41" s="157">
        <v>4606.980781793415</v>
      </c>
      <c r="R41" s="14" t="s">
        <v>42</v>
      </c>
      <c r="S41" s="12"/>
      <c r="T41" s="13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2:42" ht="13.5" thickTop="1">
      <c r="B42" s="16" t="s">
        <v>5</v>
      </c>
      <c r="C42" s="49" t="s">
        <v>119</v>
      </c>
      <c r="D42" s="173"/>
      <c r="E42" s="174"/>
      <c r="F42" s="183">
        <v>67.49999999999996</v>
      </c>
      <c r="G42" s="184">
        <v>65.46</v>
      </c>
      <c r="H42" s="185">
        <v>75</v>
      </c>
      <c r="I42" s="183">
        <v>670</v>
      </c>
      <c r="J42" s="184">
        <v>700</v>
      </c>
      <c r="K42" s="185">
        <v>730</v>
      </c>
      <c r="L42" s="183">
        <v>5.2</v>
      </c>
      <c r="M42" s="184">
        <v>5.46</v>
      </c>
      <c r="N42" s="185">
        <v>5</v>
      </c>
      <c r="O42" s="183">
        <v>607.7</v>
      </c>
      <c r="P42" s="184">
        <v>640</v>
      </c>
      <c r="Q42" s="185">
        <v>660</v>
      </c>
      <c r="R42" s="71" t="s">
        <v>77</v>
      </c>
      <c r="S42" s="1"/>
      <c r="T42" s="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1:42" ht="12.75">
      <c r="A43">
        <f aca="true" t="shared" si="1" ref="A43:A53">IF(SUM(F43:Q43)&lt;1,"Y","")</f>
      </c>
      <c r="B43" s="16" t="s">
        <v>17</v>
      </c>
      <c r="C43" s="49" t="s">
        <v>120</v>
      </c>
      <c r="D43" s="173"/>
      <c r="E43" s="174"/>
      <c r="F43" s="183">
        <v>6.01</v>
      </c>
      <c r="G43" s="184">
        <v>6.01</v>
      </c>
      <c r="H43" s="185">
        <v>6.01</v>
      </c>
      <c r="I43" s="183">
        <v>0</v>
      </c>
      <c r="J43" s="184">
        <v>0</v>
      </c>
      <c r="K43" s="185">
        <v>0</v>
      </c>
      <c r="L43" s="183">
        <v>6.01</v>
      </c>
      <c r="M43" s="184">
        <v>6.01</v>
      </c>
      <c r="N43" s="185">
        <v>6.01</v>
      </c>
      <c r="O43" s="183">
        <v>0</v>
      </c>
      <c r="P43" s="184">
        <v>0</v>
      </c>
      <c r="Q43" s="185">
        <v>0</v>
      </c>
      <c r="R43" s="71" t="s">
        <v>78</v>
      </c>
      <c r="S43" s="1"/>
      <c r="T43" s="5"/>
      <c r="AA43">
        <v>3</v>
      </c>
      <c r="AD43">
        <v>3</v>
      </c>
      <c r="AE43">
        <v>3</v>
      </c>
      <c r="AF43">
        <v>3</v>
      </c>
      <c r="AG43">
        <v>5</v>
      </c>
      <c r="AH43">
        <v>5</v>
      </c>
      <c r="AI43">
        <v>5</v>
      </c>
      <c r="AJ43">
        <v>3</v>
      </c>
      <c r="AK43">
        <v>5</v>
      </c>
      <c r="AL43">
        <v>5</v>
      </c>
      <c r="AM43">
        <v>2</v>
      </c>
      <c r="AN43">
        <v>5</v>
      </c>
      <c r="AO43">
        <v>5</v>
      </c>
      <c r="AP43">
        <v>3</v>
      </c>
    </row>
    <row r="44" spans="1:42" ht="12.75">
      <c r="A44">
        <f t="shared" si="1"/>
      </c>
      <c r="B44" s="16" t="s">
        <v>22</v>
      </c>
      <c r="C44" s="49" t="s">
        <v>121</v>
      </c>
      <c r="D44" s="173"/>
      <c r="E44" s="174"/>
      <c r="F44" s="183">
        <v>85.29</v>
      </c>
      <c r="G44" s="184">
        <v>85.29</v>
      </c>
      <c r="H44" s="185">
        <v>85.29</v>
      </c>
      <c r="I44" s="183">
        <v>0</v>
      </c>
      <c r="J44" s="184">
        <v>0</v>
      </c>
      <c r="K44" s="185">
        <v>0</v>
      </c>
      <c r="L44" s="183">
        <v>85.29</v>
      </c>
      <c r="M44" s="184">
        <v>85.29</v>
      </c>
      <c r="N44" s="185">
        <v>85.29</v>
      </c>
      <c r="O44" s="183">
        <v>0</v>
      </c>
      <c r="P44" s="184">
        <v>0</v>
      </c>
      <c r="Q44" s="185">
        <v>0</v>
      </c>
      <c r="R44" s="71" t="s">
        <v>22</v>
      </c>
      <c r="S44" s="1"/>
      <c r="T44" s="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5</v>
      </c>
      <c r="AP44">
        <v>3</v>
      </c>
    </row>
    <row r="45" spans="1:42" ht="12.75">
      <c r="A45">
        <f t="shared" si="1"/>
      </c>
      <c r="B45" s="16" t="s">
        <v>23</v>
      </c>
      <c r="C45" s="49" t="s">
        <v>122</v>
      </c>
      <c r="D45" s="173"/>
      <c r="E45" s="174"/>
      <c r="F45" s="183">
        <v>25.900000000000002</v>
      </c>
      <c r="G45" s="184">
        <v>25.900000000000002</v>
      </c>
      <c r="H45" s="185">
        <v>25.900000000000002</v>
      </c>
      <c r="I45" s="183">
        <v>0</v>
      </c>
      <c r="J45" s="184">
        <v>0</v>
      </c>
      <c r="K45" s="185">
        <v>0</v>
      </c>
      <c r="L45" s="183">
        <v>26.3</v>
      </c>
      <c r="M45" s="184">
        <v>26.3</v>
      </c>
      <c r="N45" s="185">
        <v>26.3</v>
      </c>
      <c r="O45" s="183">
        <v>0.4</v>
      </c>
      <c r="P45" s="184">
        <v>0.4</v>
      </c>
      <c r="Q45" s="185">
        <v>0.4</v>
      </c>
      <c r="R45" s="71" t="s">
        <v>79</v>
      </c>
      <c r="S45" s="1"/>
      <c r="T45" s="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5</v>
      </c>
      <c r="AP45">
        <v>3</v>
      </c>
    </row>
    <row r="46" spans="1:42" ht="12.75">
      <c r="A46">
        <f t="shared" si="1"/>
      </c>
      <c r="B46" s="16" t="s">
        <v>26</v>
      </c>
      <c r="C46" s="49" t="s">
        <v>123</v>
      </c>
      <c r="D46" s="173"/>
      <c r="E46" s="174"/>
      <c r="F46" s="183">
        <v>27.13</v>
      </c>
      <c r="G46" s="184">
        <v>27.13</v>
      </c>
      <c r="H46" s="185">
        <v>27.13</v>
      </c>
      <c r="I46" s="183">
        <v>0</v>
      </c>
      <c r="J46" s="184">
        <v>0</v>
      </c>
      <c r="K46" s="185">
        <v>0</v>
      </c>
      <c r="L46" s="183">
        <v>27.15</v>
      </c>
      <c r="M46" s="184">
        <v>27.15</v>
      </c>
      <c r="N46" s="185">
        <v>27.15</v>
      </c>
      <c r="O46" s="183">
        <v>0.02</v>
      </c>
      <c r="P46" s="184">
        <v>0.02</v>
      </c>
      <c r="Q46" s="185">
        <v>0.02</v>
      </c>
      <c r="R46" s="71" t="s">
        <v>26</v>
      </c>
      <c r="S46" s="1"/>
      <c r="T46" s="5"/>
      <c r="AA46">
        <v>3</v>
      </c>
      <c r="AD46">
        <v>3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3</v>
      </c>
      <c r="AK46">
        <v>5</v>
      </c>
      <c r="AL46">
        <v>5</v>
      </c>
      <c r="AM46">
        <v>3</v>
      </c>
      <c r="AN46">
        <v>5</v>
      </c>
      <c r="AO46">
        <v>5</v>
      </c>
      <c r="AP46">
        <v>3</v>
      </c>
    </row>
    <row r="47" spans="1:42" ht="12.75">
      <c r="A47">
        <f t="shared" si="1"/>
      </c>
      <c r="B47" s="16" t="s">
        <v>34</v>
      </c>
      <c r="C47" s="49" t="s">
        <v>124</v>
      </c>
      <c r="D47" s="173"/>
      <c r="E47" s="174"/>
      <c r="F47" s="183">
        <v>1486.48</v>
      </c>
      <c r="G47" s="184">
        <v>1578.4152000000004</v>
      </c>
      <c r="H47" s="185">
        <v>1665.3672000000006</v>
      </c>
      <c r="I47" s="183">
        <v>1356</v>
      </c>
      <c r="J47" s="184">
        <v>1491.6000000000001</v>
      </c>
      <c r="K47" s="185">
        <v>1655.6760000000004</v>
      </c>
      <c r="L47" s="183">
        <v>387.56</v>
      </c>
      <c r="M47" s="184">
        <v>395.3112</v>
      </c>
      <c r="N47" s="185">
        <v>395.3112</v>
      </c>
      <c r="O47" s="183">
        <v>257.08</v>
      </c>
      <c r="P47" s="184">
        <v>308.496</v>
      </c>
      <c r="Q47" s="185">
        <v>385.62</v>
      </c>
      <c r="R47" s="71" t="s">
        <v>80</v>
      </c>
      <c r="S47" s="1"/>
      <c r="T47" s="5"/>
      <c r="AA47">
        <v>3</v>
      </c>
      <c r="AD47">
        <v>3</v>
      </c>
      <c r="AE47">
        <v>2</v>
      </c>
      <c r="AF47">
        <v>2</v>
      </c>
      <c r="AG47">
        <v>3</v>
      </c>
      <c r="AH47">
        <v>2</v>
      </c>
      <c r="AI47">
        <v>2</v>
      </c>
      <c r="AJ47">
        <v>3</v>
      </c>
      <c r="AK47">
        <v>2</v>
      </c>
      <c r="AL47">
        <v>2</v>
      </c>
      <c r="AM47">
        <v>3</v>
      </c>
      <c r="AN47">
        <v>2</v>
      </c>
      <c r="AO47">
        <v>2</v>
      </c>
      <c r="AP47">
        <v>3</v>
      </c>
    </row>
    <row r="48" spans="1:42" ht="12.75">
      <c r="A48">
        <f t="shared" si="1"/>
      </c>
      <c r="B48" s="16" t="s">
        <v>39</v>
      </c>
      <c r="C48" s="49" t="s">
        <v>125</v>
      </c>
      <c r="D48" s="173"/>
      <c r="E48" s="174"/>
      <c r="F48" s="183">
        <v>288.27</v>
      </c>
      <c r="G48" s="184">
        <v>288.27</v>
      </c>
      <c r="H48" s="185">
        <v>288.27</v>
      </c>
      <c r="I48" s="183">
        <v>153</v>
      </c>
      <c r="J48" s="184">
        <v>153</v>
      </c>
      <c r="K48" s="185">
        <v>153</v>
      </c>
      <c r="L48" s="183">
        <v>138.61</v>
      </c>
      <c r="M48" s="184">
        <v>138.61</v>
      </c>
      <c r="N48" s="185">
        <v>138.61</v>
      </c>
      <c r="O48" s="183">
        <v>3.34</v>
      </c>
      <c r="P48" s="184">
        <v>3.34</v>
      </c>
      <c r="Q48" s="185">
        <v>3.34</v>
      </c>
      <c r="R48" s="71" t="s">
        <v>39</v>
      </c>
      <c r="S48" s="1"/>
      <c r="T48" s="5"/>
      <c r="AA48">
        <v>3</v>
      </c>
      <c r="AD48">
        <v>3</v>
      </c>
      <c r="AE48">
        <v>3</v>
      </c>
      <c r="AF48">
        <v>3</v>
      </c>
      <c r="AG48">
        <v>5</v>
      </c>
      <c r="AH48">
        <v>5</v>
      </c>
      <c r="AI48">
        <v>5</v>
      </c>
      <c r="AJ48">
        <v>3</v>
      </c>
      <c r="AK48">
        <v>5</v>
      </c>
      <c r="AL48">
        <v>5</v>
      </c>
      <c r="AM48">
        <v>3</v>
      </c>
      <c r="AN48">
        <v>5</v>
      </c>
      <c r="AO48">
        <v>5</v>
      </c>
      <c r="AP48">
        <v>3</v>
      </c>
    </row>
    <row r="49" spans="1:42" ht="13.5" thickBot="1">
      <c r="A49">
        <f t="shared" si="1"/>
      </c>
      <c r="B49" s="16" t="s">
        <v>41</v>
      </c>
      <c r="C49" s="49" t="s">
        <v>126</v>
      </c>
      <c r="D49" s="173"/>
      <c r="E49" s="174"/>
      <c r="F49" s="183">
        <v>1.01</v>
      </c>
      <c r="G49" s="184">
        <v>1.01</v>
      </c>
      <c r="H49" s="185">
        <v>1.01</v>
      </c>
      <c r="I49" s="183">
        <v>0</v>
      </c>
      <c r="J49" s="184">
        <v>0</v>
      </c>
      <c r="K49" s="185">
        <v>0</v>
      </c>
      <c r="L49" s="183">
        <v>1.01</v>
      </c>
      <c r="M49" s="184">
        <v>1.01</v>
      </c>
      <c r="N49" s="185">
        <v>1.01</v>
      </c>
      <c r="O49" s="183">
        <v>0</v>
      </c>
      <c r="P49" s="184">
        <v>0</v>
      </c>
      <c r="Q49" s="185">
        <v>0</v>
      </c>
      <c r="R49" s="71" t="s">
        <v>81</v>
      </c>
      <c r="S49" s="1"/>
      <c r="T49" s="5"/>
      <c r="AA49">
        <v>3</v>
      </c>
      <c r="AD49">
        <v>3</v>
      </c>
      <c r="AE49">
        <v>3</v>
      </c>
      <c r="AF49">
        <v>3</v>
      </c>
      <c r="AG49">
        <v>5</v>
      </c>
      <c r="AH49">
        <v>5</v>
      </c>
      <c r="AI49">
        <v>5</v>
      </c>
      <c r="AJ49">
        <v>5</v>
      </c>
      <c r="AK49">
        <v>5</v>
      </c>
      <c r="AL49">
        <v>5</v>
      </c>
      <c r="AM49">
        <v>5</v>
      </c>
      <c r="AN49">
        <v>5</v>
      </c>
      <c r="AO49">
        <v>5</v>
      </c>
      <c r="AP49">
        <v>3</v>
      </c>
    </row>
    <row r="50" spans="1:42" ht="14.25" thickBot="1" thickTop="1">
      <c r="A50">
        <f t="shared" si="1"/>
      </c>
      <c r="C50" s="14" t="s">
        <v>364</v>
      </c>
      <c r="D50" s="177"/>
      <c r="E50" s="178"/>
      <c r="F50" s="155">
        <v>1987.59</v>
      </c>
      <c r="G50" s="156">
        <v>2077.4852000000005</v>
      </c>
      <c r="H50" s="157">
        <v>2173.9772000000007</v>
      </c>
      <c r="I50" s="155">
        <v>2179</v>
      </c>
      <c r="J50" s="156">
        <v>2344.6000000000004</v>
      </c>
      <c r="K50" s="157">
        <v>2538.6760000000004</v>
      </c>
      <c r="L50" s="155">
        <v>677.13</v>
      </c>
      <c r="M50" s="156">
        <v>685.1412</v>
      </c>
      <c r="N50" s="157">
        <v>684.6812</v>
      </c>
      <c r="O50" s="155">
        <v>868.5400000000001</v>
      </c>
      <c r="P50" s="156">
        <v>952.256</v>
      </c>
      <c r="Q50" s="157">
        <v>1049.3799999999999</v>
      </c>
      <c r="R50" s="14" t="s">
        <v>365</v>
      </c>
      <c r="S50" s="12"/>
      <c r="T50" s="13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1:42" ht="13.5" thickTop="1">
      <c r="A51">
        <f t="shared" si="1"/>
      </c>
      <c r="B51" s="16" t="s">
        <v>6</v>
      </c>
      <c r="C51" s="170" t="s">
        <v>128</v>
      </c>
      <c r="D51" s="171"/>
      <c r="E51" s="172"/>
      <c r="F51" s="180">
        <v>1297.543995</v>
      </c>
      <c r="G51" s="181">
        <v>1323.6310941149995</v>
      </c>
      <c r="H51" s="182">
        <v>1211.1505545000002</v>
      </c>
      <c r="I51" s="180">
        <v>7428.74</v>
      </c>
      <c r="J51" s="181">
        <v>7063.92663</v>
      </c>
      <c r="K51" s="182">
        <v>6870.27624</v>
      </c>
      <c r="L51" s="180">
        <v>142</v>
      </c>
      <c r="M51" s="181">
        <v>69</v>
      </c>
      <c r="N51" s="182">
        <v>88.677</v>
      </c>
      <c r="O51" s="180">
        <v>6273.196005</v>
      </c>
      <c r="P51" s="181">
        <v>5809.295535885</v>
      </c>
      <c r="Q51" s="182">
        <v>5747.8026855</v>
      </c>
      <c r="R51" s="83" t="s">
        <v>6</v>
      </c>
      <c r="S51" s="3"/>
      <c r="T51" s="4"/>
      <c r="AA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</row>
    <row r="52" spans="1:42" ht="13.5" thickBot="1">
      <c r="A52">
        <f t="shared" si="1"/>
      </c>
      <c r="B52" s="16" t="s">
        <v>40</v>
      </c>
      <c r="C52" s="103" t="s">
        <v>129</v>
      </c>
      <c r="D52" s="175"/>
      <c r="E52" s="176"/>
      <c r="F52" s="186">
        <v>20510</v>
      </c>
      <c r="G52" s="187">
        <v>20341.93</v>
      </c>
      <c r="H52" s="188">
        <v>20769.83</v>
      </c>
      <c r="I52" s="186">
        <v>13389</v>
      </c>
      <c r="J52" s="187">
        <v>13435</v>
      </c>
      <c r="K52" s="188">
        <v>14070</v>
      </c>
      <c r="L52" s="186">
        <v>7313</v>
      </c>
      <c r="M52" s="187">
        <v>7101</v>
      </c>
      <c r="N52" s="188">
        <v>6896</v>
      </c>
      <c r="O52" s="186">
        <v>192</v>
      </c>
      <c r="P52" s="187">
        <v>194.07</v>
      </c>
      <c r="Q52" s="188">
        <v>196.17</v>
      </c>
      <c r="R52" s="104" t="s">
        <v>82</v>
      </c>
      <c r="S52" s="8"/>
      <c r="T52" s="9"/>
      <c r="AA52">
        <v>2</v>
      </c>
      <c r="AD52">
        <v>2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</row>
    <row r="53" spans="1:42" ht="14.25" thickBot="1" thickTop="1">
      <c r="A53">
        <f t="shared" si="1"/>
      </c>
      <c r="C53" s="14" t="s">
        <v>43</v>
      </c>
      <c r="D53" s="12"/>
      <c r="E53" s="13"/>
      <c r="F53" s="155">
        <v>21807.543995</v>
      </c>
      <c r="G53" s="156">
        <v>21665.561094115</v>
      </c>
      <c r="H53" s="157">
        <v>21980.9805545</v>
      </c>
      <c r="I53" s="155">
        <v>20817.739999999998</v>
      </c>
      <c r="J53" s="156">
        <v>20498.92663</v>
      </c>
      <c r="K53" s="157">
        <v>20940.27624</v>
      </c>
      <c r="L53" s="155">
        <v>7455</v>
      </c>
      <c r="M53" s="156">
        <v>7170</v>
      </c>
      <c r="N53" s="157">
        <v>6984.677</v>
      </c>
      <c r="O53" s="155">
        <v>6465.196005</v>
      </c>
      <c r="P53" s="156">
        <v>6003.365535885</v>
      </c>
      <c r="Q53" s="157">
        <v>5943.9726855</v>
      </c>
      <c r="R53" s="18" t="s">
        <v>130</v>
      </c>
      <c r="S53" s="8"/>
      <c r="T53" s="9"/>
      <c r="AA53" t="e">
        <v>#REF!</v>
      </c>
      <c r="AD53" t="e">
        <v>#REF!</v>
      </c>
      <c r="AE53" t="e">
        <v>#REF!</v>
      </c>
      <c r="AF53" t="e">
        <v>#REF!</v>
      </c>
      <c r="AG53" t="e">
        <v>#REF!</v>
      </c>
      <c r="AH53" t="e">
        <v>#REF!</v>
      </c>
      <c r="AI53" t="e">
        <v>#REF!</v>
      </c>
      <c r="AJ53" t="e">
        <v>#REF!</v>
      </c>
      <c r="AK53" t="e">
        <v>#REF!</v>
      </c>
      <c r="AL53" t="e">
        <v>#REF!</v>
      </c>
      <c r="AM53" t="e">
        <v>#REF!</v>
      </c>
      <c r="AN53" t="e">
        <v>#REF!</v>
      </c>
      <c r="AO53" t="e">
        <v>#REF!</v>
      </c>
      <c r="AP53" t="e">
        <v>#REF!</v>
      </c>
    </row>
    <row r="54" spans="3:20" ht="13.5" thickTop="1">
      <c r="C54" s="41" t="str">
        <f ca="1">CELL("filename")</f>
        <v>C:\MyFiles\Timber\Timber Committee\TCQ2019\Masterfiles\[TF2019_final_tables_postmeeting.xls]Table 13</v>
      </c>
      <c r="T54" s="43" t="str">
        <f ca="1">CONCATENATE("printed on ",DAY(NOW()),"/",MONTH(NOW()))</f>
        <v>printed on 15/11</v>
      </c>
    </row>
  </sheetData>
  <sheetProtection/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53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UN-GENEVA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ECE COFFI Timber Forecasts 2019-2020</dc:title>
  <dc:subject/>
  <dc:creator>ECE/FAO Forestry and Timber Section</dc:creator>
  <cp:keywords/>
  <dc:description/>
  <cp:lastModifiedBy>Alex McCusker 14/11/19</cp:lastModifiedBy>
  <cp:lastPrinted>2019-11-15T15:20:18Z</cp:lastPrinted>
  <dcterms:created xsi:type="dcterms:W3CDTF">2000-09-25T12:48:04Z</dcterms:created>
  <dcterms:modified xsi:type="dcterms:W3CDTF">2019-11-15T15:57:11Z</dcterms:modified>
  <cp:category/>
  <cp:version/>
  <cp:contentType/>
  <cp:contentStatus/>
</cp:coreProperties>
</file>